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K:\MSU-EXTENSION\EXTENSION MANUSCRIPTS\2020\DRY HAY VALUE ESTIMATOR\"/>
    </mc:Choice>
  </mc:AlternateContent>
  <xr:revisionPtr revIDLastSave="0" documentId="13_ncr:1_{F5A1F309-0494-402B-9A68-8A81C84C108F}" xr6:coauthVersionLast="45" xr6:coauthVersionMax="45" xr10:uidLastSave="{00000000-0000-0000-0000-000000000000}"/>
  <workbookProtection workbookPassword="CCF5" lockStructure="1"/>
  <bookViews>
    <workbookView xWindow="-120" yWindow="-120" windowWidth="29040" windowHeight="15990" xr2:uid="{00000000-000D-0000-FFFF-FFFF00000000}"/>
  </bookViews>
  <sheets>
    <sheet name="Dry Hay Price Estimator" sheetId="1" r:id="rId1"/>
    <sheet name="Sheet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7" i="1" l="1"/>
  <c r="G16" i="1"/>
  <c r="N16" i="1" l="1"/>
  <c r="N17" i="1"/>
  <c r="N20" i="1"/>
  <c r="N19" i="1"/>
  <c r="N18" i="1"/>
  <c r="H17" i="1" l="1"/>
  <c r="I17" i="1" l="1"/>
  <c r="J17" i="1" s="1"/>
  <c r="K17" i="1" s="1"/>
  <c r="H18" i="1"/>
  <c r="H19" i="1"/>
  <c r="H20" i="1"/>
  <c r="H16" i="1"/>
  <c r="H27" i="1"/>
  <c r="L27" i="1" s="1"/>
  <c r="H28" i="1"/>
  <c r="L28" i="1" s="1"/>
  <c r="H29" i="1"/>
  <c r="L29" i="1" s="1"/>
  <c r="H30" i="1"/>
  <c r="L30" i="1" s="1"/>
  <c r="H26" i="1"/>
  <c r="L26" i="1" s="1"/>
  <c r="G27" i="1"/>
  <c r="K27" i="1" s="1"/>
  <c r="G28" i="1"/>
  <c r="K28" i="1" s="1"/>
  <c r="G29" i="1"/>
  <c r="K29" i="1" s="1"/>
  <c r="G30" i="1"/>
  <c r="K30" i="1" s="1"/>
  <c r="G26" i="1"/>
  <c r="K26" i="1" s="1"/>
  <c r="F27" i="1"/>
  <c r="F28" i="1"/>
  <c r="F29" i="1"/>
  <c r="F30" i="1"/>
  <c r="F26" i="1"/>
  <c r="J26" i="1" s="1"/>
  <c r="E27" i="1"/>
  <c r="E28" i="1"/>
  <c r="E29" i="1"/>
  <c r="E30" i="1"/>
  <c r="E26" i="1"/>
  <c r="I26" i="1" s="1"/>
  <c r="G20" i="1"/>
  <c r="G19" i="1"/>
  <c r="G18" i="1"/>
  <c r="F36" i="1"/>
  <c r="K16" i="1" l="1"/>
  <c r="I16" i="1"/>
  <c r="J16" i="1"/>
  <c r="M26" i="1" s="1"/>
  <c r="I19" i="1"/>
  <c r="J19" i="1" s="1"/>
  <c r="K19" i="1" s="1"/>
  <c r="I18" i="1"/>
  <c r="J18" i="1" s="1"/>
  <c r="K18" i="1" s="1"/>
  <c r="I20" i="1"/>
  <c r="J20" i="1" s="1"/>
  <c r="K20" i="1" s="1"/>
  <c r="M27" i="1"/>
  <c r="D37" i="1"/>
  <c r="D38" i="1"/>
  <c r="D39" i="1"/>
  <c r="D40" i="1"/>
  <c r="D36" i="1"/>
  <c r="D27" i="1"/>
  <c r="D28" i="1"/>
  <c r="D29" i="1"/>
  <c r="D30" i="1"/>
  <c r="D26" i="1"/>
  <c r="D17" i="1"/>
  <c r="D18" i="1"/>
  <c r="D19" i="1"/>
  <c r="D20" i="1"/>
  <c r="D16" i="1"/>
  <c r="C37" i="1"/>
  <c r="C38" i="1"/>
  <c r="C39" i="1"/>
  <c r="C40" i="1"/>
  <c r="C36" i="1"/>
  <c r="C27" i="1"/>
  <c r="C28" i="1"/>
  <c r="C29" i="1"/>
  <c r="C30" i="1"/>
  <c r="C26" i="1"/>
  <c r="C17" i="1"/>
  <c r="C18" i="1"/>
  <c r="C19" i="1"/>
  <c r="C20" i="1"/>
  <c r="C16" i="1"/>
  <c r="P16" i="1" l="1"/>
  <c r="H37" i="1"/>
  <c r="N27" i="1"/>
  <c r="N26" i="1"/>
  <c r="H36" i="1"/>
  <c r="J36" i="1" s="1"/>
  <c r="F37" i="1"/>
  <c r="F38" i="1"/>
  <c r="F39" i="1"/>
  <c r="F40" i="1"/>
  <c r="M28" i="1" l="1"/>
  <c r="M29" i="1"/>
  <c r="M30" i="1"/>
  <c r="J27" i="1"/>
  <c r="J28" i="1"/>
  <c r="J29" i="1"/>
  <c r="J30" i="1"/>
  <c r="I27" i="1"/>
  <c r="I28" i="1"/>
  <c r="I29" i="1"/>
  <c r="I30" i="1"/>
  <c r="H40" i="1" l="1"/>
  <c r="N30" i="1"/>
  <c r="H39" i="1"/>
  <c r="J39" i="1" s="1"/>
  <c r="N29" i="1"/>
  <c r="H38" i="1"/>
  <c r="J38" i="1" s="1"/>
  <c r="N28" i="1"/>
  <c r="G36" i="1"/>
  <c r="J40" i="1"/>
  <c r="O20" i="1"/>
  <c r="E40" i="1" s="1"/>
  <c r="P20" i="1"/>
  <c r="O19" i="1"/>
  <c r="E39" i="1" s="1"/>
  <c r="P19" i="1"/>
  <c r="O18" i="1"/>
  <c r="E38" i="1" s="1"/>
  <c r="P18" i="1"/>
  <c r="O17" i="1"/>
  <c r="E37" i="1" s="1"/>
  <c r="P17" i="1"/>
  <c r="O16" i="1"/>
  <c r="E36" i="1" s="1"/>
  <c r="I36" i="1" l="1"/>
  <c r="G37" i="1"/>
  <c r="I37" i="1" s="1"/>
  <c r="G39" i="1"/>
  <c r="I39" i="1" s="1"/>
  <c r="G38" i="1"/>
  <c r="I38" i="1" s="1"/>
  <c r="G40" i="1"/>
  <c r="I40" i="1" s="1"/>
  <c r="J37" i="1"/>
</calcChain>
</file>

<file path=xl/sharedStrings.xml><?xml version="1.0" encoding="utf-8"?>
<sst xmlns="http://schemas.openxmlformats.org/spreadsheetml/2006/main" count="97" uniqueCount="69">
  <si>
    <t>Hay Type</t>
  </si>
  <si>
    <t>Number of Bales</t>
  </si>
  <si>
    <t>Delivery Cost Per Bale ($)</t>
  </si>
  <si>
    <t>Dry Matter (%)</t>
  </si>
  <si>
    <t>Bale Type</t>
  </si>
  <si>
    <t>Hay</t>
  </si>
  <si>
    <t>Select Hay Type</t>
  </si>
  <si>
    <t>Alfalfa</t>
  </si>
  <si>
    <t>Annual Ryegrass</t>
  </si>
  <si>
    <t>Bahiagrass</t>
  </si>
  <si>
    <t>Barley</t>
  </si>
  <si>
    <t>Bermudagrass</t>
  </si>
  <si>
    <t>Bromegrass</t>
  </si>
  <si>
    <t>Crabgrass</t>
  </si>
  <si>
    <t>Cool-season Mixed Grass</t>
  </si>
  <si>
    <t>Grass/Clover</t>
  </si>
  <si>
    <t>Round Bales</t>
  </si>
  <si>
    <t>Weight (lbs)</t>
  </si>
  <si>
    <t>Select Bale Size</t>
  </si>
  <si>
    <t>Round (4x4)</t>
  </si>
  <si>
    <t>Round (4x5)</t>
  </si>
  <si>
    <t>Round (4x6)</t>
  </si>
  <si>
    <t>(Rouns) 5x4</t>
  </si>
  <si>
    <t>Round (5x5)</t>
  </si>
  <si>
    <t>Round (5x6)</t>
  </si>
  <si>
    <t>Square Small</t>
  </si>
  <si>
    <t>Square (Medium)</t>
  </si>
  <si>
    <t>Large Square (3x3x8)</t>
  </si>
  <si>
    <t>Large Square (3x4x8)</t>
  </si>
  <si>
    <t>Large Square (4x4x8)</t>
  </si>
  <si>
    <t xml:space="preserve">CP </t>
  </si>
  <si>
    <t>Hay Analysis (% DM)</t>
  </si>
  <si>
    <t>TDN</t>
  </si>
  <si>
    <t>NDF</t>
  </si>
  <si>
    <t>CP</t>
  </si>
  <si>
    <t>ADF</t>
  </si>
  <si>
    <t>DMI</t>
  </si>
  <si>
    <t>DDM</t>
  </si>
  <si>
    <t>($/ton)</t>
  </si>
  <si>
    <t>Nutrient Value</t>
  </si>
  <si>
    <t>($/bale)</t>
  </si>
  <si>
    <t>Feed Quality</t>
  </si>
  <si>
    <t>Per Ton</t>
  </si>
  <si>
    <t>Per Bale</t>
  </si>
  <si>
    <t>Price Per Bale DM Basis ($)</t>
  </si>
  <si>
    <t>Price Per Ton DM Basis ($)</t>
  </si>
  <si>
    <t>Price per Pound DM Basis ($)</t>
  </si>
  <si>
    <t>Total Cost Per Bale DM Basis ($)</t>
  </si>
  <si>
    <t>Total Delivery Cost ($)</t>
  </si>
  <si>
    <t>Nutritive Value Dry Matter Basis (% DM)</t>
  </si>
  <si>
    <t>Dry Matter</t>
  </si>
  <si>
    <t>STEP 1: FORAGE ANALYSIS REPORT FROM HAY BEING SOLD</t>
  </si>
  <si>
    <t>STEP 2: ESTIMATED HAY VALUE FROM BIOMASS ONLY ON DRY MATTER BASIS</t>
  </si>
  <si>
    <t>STEP 3: HAY VALUE BASED ON NUTRIENT CONTENT ON DRY MATTER BASIS</t>
  </si>
  <si>
    <t>REQUIRES INPUT</t>
  </si>
  <si>
    <t>Margin Difference ($)</t>
  </si>
  <si>
    <t>STEP 4: MARGIN DIFFERENCE FOR HAY VALUE</t>
  </si>
  <si>
    <t>Hay Value Per Bale As Is ($)</t>
  </si>
  <si>
    <t>Hay Value</t>
  </si>
  <si>
    <t>Calculated Hay Value ($)</t>
  </si>
  <si>
    <t>Calculated hay value is higher than the hay value entered by the user.</t>
  </si>
  <si>
    <t>Calculated hay value is lower than the hay value entered by the user.</t>
  </si>
  <si>
    <t>Hay Lot</t>
  </si>
  <si>
    <t>Dry Hay Value Estimator</t>
  </si>
  <si>
    <t>Bale Weight (lb)</t>
  </si>
  <si>
    <t>Hay Value Per Ton As Is ($)</t>
  </si>
  <si>
    <t>Total Cost Per Bale As Is ($)</t>
  </si>
  <si>
    <t>Nutrient Content Per Ton of Hay (lb)</t>
  </si>
  <si>
    <r>
      <rPr>
        <b/>
        <i/>
        <sz val="11"/>
        <color rgb="FFFF0000"/>
        <rFont val="Calibri"/>
        <family val="2"/>
        <scheme val="minor"/>
      </rPr>
      <t xml:space="preserve">Caution: </t>
    </r>
    <r>
      <rPr>
        <i/>
        <sz val="11"/>
        <color theme="1"/>
        <rFont val="Calibri"/>
        <family val="2"/>
        <scheme val="minor"/>
      </rPr>
      <t xml:space="preserve">This information is for educational and preliminary </t>
    </r>
    <r>
      <rPr>
        <b/>
        <i/>
        <sz val="11"/>
        <color rgb="FFFF0000"/>
        <rFont val="Calibri"/>
        <family val="2"/>
        <scheme val="minor"/>
      </rPr>
      <t>planning purposes only</t>
    </r>
    <r>
      <rPr>
        <i/>
        <sz val="11"/>
        <color theme="1"/>
        <rFont val="Calibri"/>
        <family val="2"/>
        <scheme val="minor"/>
      </rPr>
      <t xml:space="preserve">. Use this program as a </t>
    </r>
    <r>
      <rPr>
        <b/>
        <i/>
        <sz val="11"/>
        <color rgb="FFFF0000"/>
        <rFont val="Calibri"/>
        <family val="2"/>
        <scheme val="minor"/>
      </rPr>
      <t>guide only</t>
    </r>
    <r>
      <rPr>
        <i/>
        <sz val="11"/>
        <color theme="1"/>
        <rFont val="Calibri"/>
        <family val="2"/>
        <scheme val="minor"/>
      </rPr>
      <t xml:space="preserve">. The Dry Hay Value Estimator uses publicly available information as a basis for its calculations; such information may change over time. Users assume the risk of using or otherwise relying upon any Dry Hay Value Estimator output. This guide is not to be used for negotiation purposes, contracts, agreements, or legally binding understandings between a buyer and a seller since calculated values are based on the hay value and nutrient content entered by the user. The Dry Hay Value Estimator does not provide supplementation recommendations.
The Mississippi State University Extension Service </t>
    </r>
    <r>
      <rPr>
        <b/>
        <i/>
        <sz val="11"/>
        <color rgb="FFFF0000"/>
        <rFont val="Calibri"/>
        <family val="2"/>
        <scheme val="minor"/>
      </rPr>
      <t xml:space="preserve">does not warrant </t>
    </r>
    <r>
      <rPr>
        <i/>
        <sz val="11"/>
        <color theme="1"/>
        <rFont val="Calibri"/>
        <family val="2"/>
        <scheme val="minor"/>
      </rPr>
      <t xml:space="preserve">the functionality of the calculator. MSU Extension does not guarantee the accuracy or completeness of any Dry Hay Value Estimator output. The estimator, its operation, and any output are provided as is and without any express or implied warranty, including merchantability or fitness for a particular purpose. MSU Extension is not bound by any estimator output and is not responsible for use or reliance on such output for buying or selling hay.
</t>
    </r>
    <r>
      <rPr>
        <sz val="11"/>
        <color theme="1"/>
        <rFont val="Calibri"/>
        <family val="2"/>
        <scheme val="minor"/>
      </rPr>
      <t xml:space="preserve">By </t>
    </r>
    <r>
      <rPr>
        <b/>
        <sz val="11"/>
        <color theme="1"/>
        <rFont val="Calibri"/>
        <family val="2"/>
        <scheme val="minor"/>
      </rPr>
      <t>Rocky Lemus</t>
    </r>
    <r>
      <rPr>
        <sz val="11"/>
        <color theme="1"/>
        <rFont val="Calibri"/>
        <family val="2"/>
        <scheme val="minor"/>
      </rPr>
      <t xml:space="preserve">, PhD, Extension Forage Specialist and Extension/Research Professor, Plant and Soil Sciences; </t>
    </r>
    <r>
      <rPr>
        <b/>
        <sz val="11"/>
        <color theme="1"/>
        <rFont val="Calibri"/>
        <family val="2"/>
        <scheme val="minor"/>
      </rPr>
      <t>Josh Maples</t>
    </r>
    <r>
      <rPr>
        <sz val="11"/>
        <color theme="1"/>
        <rFont val="Calibri"/>
        <family val="2"/>
        <scheme val="minor"/>
      </rPr>
      <t xml:space="preserve">, PhD, Assistant Extension Professor, Agricultural Economics; </t>
    </r>
    <r>
      <rPr>
        <b/>
        <sz val="11"/>
        <color theme="1"/>
        <rFont val="Calibri"/>
        <family val="2"/>
        <scheme val="minor"/>
      </rPr>
      <t>Daniel Rivera</t>
    </r>
    <r>
      <rPr>
        <sz val="11"/>
        <color theme="1"/>
        <rFont val="Calibri"/>
        <family val="2"/>
        <scheme val="minor"/>
      </rPr>
      <t xml:space="preserve">, PhD, Associate Research/Extension Professor, South Mississippi Branch Experiment Station; and </t>
    </r>
    <r>
      <rPr>
        <b/>
        <sz val="11"/>
        <color theme="1"/>
        <rFont val="Calibri"/>
        <family val="2"/>
        <scheme val="minor"/>
      </rPr>
      <t>Jeff Johnson</t>
    </r>
    <r>
      <rPr>
        <sz val="11"/>
        <color theme="1"/>
        <rFont val="Calibri"/>
        <family val="2"/>
        <scheme val="minor"/>
      </rPr>
      <t>, PhD, Extension Professor, Agricultural Economics.</t>
    </r>
    <r>
      <rPr>
        <i/>
        <sz val="11"/>
        <color theme="1"/>
        <rFont val="Calibri"/>
        <family val="2"/>
        <scheme val="minor"/>
      </rPr>
      <t xml:space="preserve">
Copyright 2020 by Mississippi State University. All rights reserved. This publication may be copied and distributed without alteration for nonprofit educational purposes provided that credit is given to the Mississippi State University Extension Service. Mississippi State University is an equal opportunity institution. Discrimination in university employment, programs, or activities based on race, color, ethnicity, sex, pregnancy, religion, national origin, disability, age, sexual orientation, genetic information, status as a U.S. veteran, or any other status protected by applicable law is prohibited. Questions about equal opportunity programs or compliance should be directed to the Office of Compliance and Integrity, 56 Morgan Avenue, P.O. 6044, Mississippi State, MS 39762, (662) 325-5839.
</t>
    </r>
    <r>
      <rPr>
        <sz val="11"/>
        <color theme="1"/>
        <rFont val="Calibri"/>
        <family val="2"/>
        <scheme val="minor"/>
      </rPr>
      <t>Extension Service of Mississippi State University, cooperating with U.S. Department of Agriculture. Published in furtherance of Acts of Congress, May 8 and June 30, 1914. GARY B. JACKSON, Director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</si>
</sst>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0.00"/>
    <numFmt numFmtId="166" formatCode="&quot;$&quot;#,##0.000"/>
  </numFmts>
  <fonts count="13" x14ac:knownFonts="1">
    <font>
      <sz val="11"/>
      <color theme="1"/>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b/>
      <i/>
      <sz val="11"/>
      <color theme="0"/>
      <name val="Calibri"/>
      <family val="2"/>
      <scheme val="minor"/>
    </font>
    <font>
      <b/>
      <i/>
      <sz val="11"/>
      <name val="Calibri"/>
      <family val="2"/>
      <scheme val="minor"/>
    </font>
    <font>
      <sz val="11"/>
      <name val="Calibri"/>
      <family val="2"/>
      <scheme val="minor"/>
    </font>
    <font>
      <b/>
      <i/>
      <sz val="24"/>
      <color theme="0"/>
      <name val="Calibri"/>
      <family val="2"/>
      <scheme val="minor"/>
    </font>
    <font>
      <b/>
      <i/>
      <sz val="14"/>
      <color theme="0"/>
      <name val="Calibri"/>
      <family val="2"/>
      <scheme val="minor"/>
    </font>
    <font>
      <b/>
      <i/>
      <sz val="14"/>
      <color theme="1"/>
      <name val="Calibri"/>
      <family val="2"/>
      <scheme val="minor"/>
    </font>
    <font>
      <b/>
      <i/>
      <sz val="11"/>
      <color rgb="FFFF0000"/>
      <name val="Calibri"/>
      <family val="2"/>
      <scheme val="minor"/>
    </font>
    <font>
      <b/>
      <i/>
      <sz val="11"/>
      <color theme="5" tint="-0.249977111117893"/>
      <name val="Calibri"/>
      <family val="2"/>
      <scheme val="minor"/>
    </font>
    <font>
      <i/>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9" tint="-0.499984740745262"/>
        <bgColor indexed="64"/>
      </patternFill>
    </fill>
    <fill>
      <patternFill patternType="solid">
        <fgColor theme="5" tint="-0.499984740745262"/>
        <bgColor indexed="64"/>
      </patternFill>
    </fill>
    <fill>
      <patternFill patternType="solid">
        <fgColor theme="0"/>
        <bgColor indexed="64"/>
      </patternFill>
    </fill>
    <fill>
      <patternFill patternType="solid">
        <fgColor theme="7" tint="0.39997558519241921"/>
        <bgColor indexed="64"/>
      </patternFill>
    </fill>
    <fill>
      <patternFill patternType="solid">
        <fgColor theme="8" tint="0.39997558519241921"/>
        <bgColor indexed="64"/>
      </patternFill>
    </fill>
  </fills>
  <borders count="1">
    <border>
      <left/>
      <right/>
      <top/>
      <bottom/>
      <diagonal/>
    </border>
  </borders>
  <cellStyleXfs count="1">
    <xf numFmtId="0" fontId="0" fillId="0" borderId="0"/>
  </cellStyleXfs>
  <cellXfs count="75">
    <xf numFmtId="0" fontId="0" fillId="0" borderId="0" xfId="0"/>
    <xf numFmtId="0" fontId="0" fillId="0" borderId="0" xfId="0" applyAlignment="1">
      <alignment horizontal="center"/>
    </xf>
    <xf numFmtId="0" fontId="1" fillId="0" borderId="0" xfId="0" applyFont="1"/>
    <xf numFmtId="0" fontId="0" fillId="0" borderId="0" xfId="0" applyAlignment="1">
      <alignment horizontal="left" vertical="center" wrapText="1"/>
    </xf>
    <xf numFmtId="0" fontId="1" fillId="0" borderId="0" xfId="0" applyFont="1" applyAlignment="1">
      <alignment horizontal="center"/>
    </xf>
    <xf numFmtId="0" fontId="0" fillId="0" borderId="0" xfId="0" applyAlignment="1">
      <alignment wrapText="1"/>
    </xf>
    <xf numFmtId="0" fontId="0" fillId="0" borderId="0" xfId="0" applyFill="1"/>
    <xf numFmtId="0" fontId="0" fillId="0" borderId="0" xfId="0" applyFill="1" applyAlignment="1">
      <alignment wrapText="1"/>
    </xf>
    <xf numFmtId="2" fontId="0" fillId="0" borderId="0" xfId="0" applyNumberFormat="1" applyAlignment="1">
      <alignment horizontal="center" vertical="center" wrapText="1"/>
    </xf>
    <xf numFmtId="0" fontId="6" fillId="0" borderId="0" xfId="0" applyFont="1" applyFill="1"/>
    <xf numFmtId="0" fontId="0" fillId="5" borderId="0" xfId="0" applyFill="1" applyProtection="1">
      <protection hidden="1"/>
    </xf>
    <xf numFmtId="0" fontId="0" fillId="0" borderId="0" xfId="0" applyProtection="1">
      <protection hidden="1"/>
    </xf>
    <xf numFmtId="0" fontId="4" fillId="3" borderId="0" xfId="0" applyFont="1" applyFill="1" applyProtection="1">
      <protection hidden="1"/>
    </xf>
    <xf numFmtId="0" fontId="6" fillId="5" borderId="0" xfId="0" applyFont="1" applyFill="1" applyProtection="1">
      <protection hidden="1"/>
    </xf>
    <xf numFmtId="0" fontId="5" fillId="0" borderId="0" xfId="0" applyFont="1" applyFill="1" applyAlignment="1" applyProtection="1">
      <alignment horizontal="center" vertical="center"/>
      <protection hidden="1"/>
    </xf>
    <xf numFmtId="0" fontId="5" fillId="5" borderId="0" xfId="0" applyFont="1" applyFill="1" applyAlignment="1" applyProtection="1">
      <alignment horizontal="center" vertical="center"/>
      <protection hidden="1"/>
    </xf>
    <xf numFmtId="0" fontId="5" fillId="5" borderId="0" xfId="0" applyFont="1" applyFill="1" applyAlignment="1" applyProtection="1">
      <alignment horizontal="center"/>
      <protection hidden="1"/>
    </xf>
    <xf numFmtId="0" fontId="0" fillId="5" borderId="0" xfId="0" applyFill="1" applyAlignment="1" applyProtection="1">
      <alignment wrapText="1"/>
      <protection hidden="1"/>
    </xf>
    <xf numFmtId="0" fontId="4" fillId="3" borderId="0" xfId="0" applyFont="1" applyFill="1" applyAlignment="1" applyProtection="1">
      <alignment horizontal="center" wrapText="1"/>
      <protection hidden="1"/>
    </xf>
    <xf numFmtId="2" fontId="4" fillId="3" borderId="0" xfId="0" applyNumberFormat="1" applyFont="1" applyFill="1" applyAlignment="1" applyProtection="1">
      <alignment horizontal="center" vertical="center"/>
      <protection hidden="1"/>
    </xf>
    <xf numFmtId="165" fontId="4" fillId="3" borderId="0" xfId="0" applyNumberFormat="1" applyFont="1" applyFill="1" applyAlignment="1" applyProtection="1">
      <alignment horizontal="center"/>
      <protection hidden="1"/>
    </xf>
    <xf numFmtId="165" fontId="4" fillId="3" borderId="0" xfId="0" applyNumberFormat="1" applyFont="1" applyFill="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4" fillId="5" borderId="0" xfId="0" applyFont="1" applyFill="1" applyAlignment="1" applyProtection="1">
      <alignment horizontal="center"/>
      <protection hidden="1"/>
    </xf>
    <xf numFmtId="0" fontId="0" fillId="5" borderId="0" xfId="0" applyFill="1" applyAlignment="1" applyProtection="1">
      <alignment horizontal="center" vertical="center"/>
      <protection hidden="1"/>
    </xf>
    <xf numFmtId="2" fontId="0" fillId="5" borderId="0" xfId="0" applyNumberFormat="1" applyFill="1" applyAlignment="1" applyProtection="1">
      <alignment horizontal="center" vertical="center"/>
      <protection hidden="1"/>
    </xf>
    <xf numFmtId="0" fontId="0" fillId="5" borderId="0" xfId="0" applyFill="1" applyAlignment="1" applyProtection="1">
      <alignment horizontal="center"/>
      <protection hidden="1"/>
    </xf>
    <xf numFmtId="0" fontId="4" fillId="5" borderId="0" xfId="0" applyFont="1" applyFill="1" applyAlignment="1" applyProtection="1">
      <alignment horizontal="center" vertical="center"/>
      <protection hidden="1"/>
    </xf>
    <xf numFmtId="0" fontId="0" fillId="0" borderId="0" xfId="0" applyFill="1" applyProtection="1">
      <protection hidden="1"/>
    </xf>
    <xf numFmtId="0" fontId="4" fillId="3" borderId="0" xfId="0" applyFont="1" applyFill="1" applyAlignment="1" applyProtection="1">
      <alignment wrapText="1"/>
      <protection hidden="1"/>
    </xf>
    <xf numFmtId="0" fontId="4" fillId="3" borderId="0" xfId="0" applyFont="1" applyFill="1" applyAlignment="1" applyProtection="1">
      <alignment horizontal="left"/>
      <protection hidden="1"/>
    </xf>
    <xf numFmtId="2" fontId="4" fillId="3" borderId="0" xfId="0" applyNumberFormat="1" applyFont="1" applyFill="1" applyProtection="1">
      <protection hidden="1"/>
    </xf>
    <xf numFmtId="2" fontId="4" fillId="3" borderId="0" xfId="0" applyNumberFormat="1" applyFont="1" applyFill="1" applyAlignment="1" applyProtection="1">
      <alignment horizontal="center"/>
      <protection hidden="1"/>
    </xf>
    <xf numFmtId="164" fontId="4" fillId="3" borderId="0" xfId="0" applyNumberFormat="1" applyFont="1" applyFill="1" applyAlignment="1" applyProtection="1">
      <alignment horizontal="center" vertical="center"/>
      <protection hidden="1"/>
    </xf>
    <xf numFmtId="0" fontId="4" fillId="5" borderId="0" xfId="0" applyFont="1" applyFill="1" applyAlignment="1" applyProtection="1">
      <alignment horizontal="left"/>
      <protection hidden="1"/>
    </xf>
    <xf numFmtId="0" fontId="3" fillId="5" borderId="0" xfId="0" applyFont="1" applyFill="1" applyAlignment="1" applyProtection="1">
      <alignment horizontal="center" vertical="center"/>
      <protection hidden="1"/>
    </xf>
    <xf numFmtId="0" fontId="3" fillId="5" borderId="0" xfId="0" applyFont="1" applyFill="1" applyAlignment="1" applyProtection="1">
      <alignment horizontal="center"/>
      <protection hidden="1"/>
    </xf>
    <xf numFmtId="1" fontId="4" fillId="5" borderId="0" xfId="0" applyNumberFormat="1" applyFont="1" applyFill="1" applyAlignment="1" applyProtection="1">
      <alignment horizontal="center" vertical="center"/>
      <protection hidden="1"/>
    </xf>
    <xf numFmtId="164" fontId="4" fillId="5" borderId="0" xfId="0" applyNumberFormat="1" applyFont="1" applyFill="1" applyAlignment="1" applyProtection="1">
      <alignment horizontal="center" vertical="center"/>
      <protection hidden="1"/>
    </xf>
    <xf numFmtId="165" fontId="4" fillId="5" borderId="0" xfId="0" applyNumberFormat="1" applyFont="1" applyFill="1" applyAlignment="1" applyProtection="1">
      <alignment horizontal="center"/>
      <protection hidden="1"/>
    </xf>
    <xf numFmtId="2" fontId="4" fillId="5" borderId="0" xfId="0" applyNumberFormat="1" applyFont="1" applyFill="1" applyAlignment="1" applyProtection="1">
      <alignment horizontal="center"/>
      <protection hidden="1"/>
    </xf>
    <xf numFmtId="2" fontId="0" fillId="5" borderId="0" xfId="0" applyNumberFormat="1" applyFill="1" applyAlignment="1" applyProtection="1">
      <alignment horizontal="center" vertical="center" wrapText="1"/>
      <protection hidden="1"/>
    </xf>
    <xf numFmtId="2" fontId="5" fillId="5" borderId="0" xfId="0" applyNumberFormat="1" applyFont="1" applyFill="1" applyAlignment="1" applyProtection="1">
      <alignment vertical="center" wrapText="1"/>
      <protection hidden="1"/>
    </xf>
    <xf numFmtId="2" fontId="0" fillId="5" borderId="0" xfId="0" applyNumberFormat="1" applyFill="1" applyAlignment="1" applyProtection="1">
      <alignment vertical="center" wrapText="1"/>
      <protection hidden="1"/>
    </xf>
    <xf numFmtId="0" fontId="10" fillId="5" borderId="0" xfId="0" applyFont="1" applyFill="1" applyProtection="1">
      <protection hidden="1"/>
    </xf>
    <xf numFmtId="0" fontId="2" fillId="6" borderId="0" xfId="0" applyFont="1" applyFill="1" applyProtection="1">
      <protection hidden="1"/>
    </xf>
    <xf numFmtId="0" fontId="2" fillId="5" borderId="0" xfId="0" applyFont="1" applyFill="1" applyProtection="1">
      <protection hidden="1"/>
    </xf>
    <xf numFmtId="0" fontId="3" fillId="2" borderId="0" xfId="0" applyFont="1" applyFill="1" applyAlignment="1" applyProtection="1">
      <protection locked="0" hidden="1"/>
    </xf>
    <xf numFmtId="2" fontId="3" fillId="2" borderId="0" xfId="0" applyNumberFormat="1" applyFont="1" applyFill="1" applyAlignment="1" applyProtection="1">
      <alignment vertical="center"/>
      <protection locked="0" hidden="1"/>
    </xf>
    <xf numFmtId="2" fontId="5" fillId="2" borderId="0" xfId="0" applyNumberFormat="1" applyFont="1" applyFill="1" applyAlignment="1" applyProtection="1">
      <alignment horizontal="center"/>
      <protection locked="0" hidden="1"/>
    </xf>
    <xf numFmtId="2" fontId="3" fillId="2" borderId="0" xfId="0" applyNumberFormat="1" applyFont="1" applyFill="1" applyAlignment="1" applyProtection="1">
      <alignment horizontal="center" vertical="center"/>
      <protection locked="0" hidden="1"/>
    </xf>
    <xf numFmtId="2" fontId="3" fillId="2" borderId="0" xfId="0" applyNumberFormat="1" applyFont="1" applyFill="1" applyAlignment="1" applyProtection="1">
      <alignment horizontal="center"/>
      <protection locked="0" hidden="1"/>
    </xf>
    <xf numFmtId="0" fontId="5" fillId="2" borderId="0" xfId="0" applyFont="1" applyFill="1" applyAlignment="1" applyProtection="1">
      <alignment horizontal="center" vertical="center"/>
      <protection locked="0" hidden="1"/>
    </xf>
    <xf numFmtId="165" fontId="5" fillId="2" borderId="0" xfId="0" applyNumberFormat="1" applyFont="1" applyFill="1" applyAlignment="1" applyProtection="1">
      <alignment horizontal="center" vertical="center"/>
      <protection locked="0" hidden="1"/>
    </xf>
    <xf numFmtId="164" fontId="4" fillId="3" borderId="0" xfId="0" applyNumberFormat="1" applyFont="1" applyFill="1" applyAlignment="1" applyProtection="1">
      <alignment horizontal="center"/>
      <protection hidden="1"/>
    </xf>
    <xf numFmtId="166" fontId="4" fillId="3" borderId="0" xfId="0" applyNumberFormat="1" applyFont="1" applyFill="1" applyAlignment="1" applyProtection="1">
      <alignment horizontal="center" vertical="center"/>
      <protection hidden="1"/>
    </xf>
    <xf numFmtId="165" fontId="5" fillId="5" borderId="0" xfId="0" applyNumberFormat="1" applyFont="1" applyFill="1" applyAlignment="1" applyProtection="1">
      <alignment horizontal="center" vertical="center"/>
      <protection hidden="1"/>
    </xf>
    <xf numFmtId="2" fontId="4" fillId="3" borderId="0" xfId="0" applyNumberFormat="1" applyFont="1" applyFill="1" applyAlignment="1" applyProtection="1">
      <alignment horizontal="left" vertical="center"/>
      <protection hidden="1"/>
    </xf>
    <xf numFmtId="0" fontId="0" fillId="7" borderId="0" xfId="0" applyFill="1" applyProtection="1">
      <protection hidden="1"/>
    </xf>
    <xf numFmtId="2" fontId="11" fillId="3" borderId="0" xfId="0" applyNumberFormat="1" applyFont="1" applyFill="1" applyAlignment="1" applyProtection="1">
      <alignment horizontal="center"/>
      <protection hidden="1"/>
    </xf>
    <xf numFmtId="0" fontId="4" fillId="3" borderId="0" xfId="0" applyFont="1" applyFill="1" applyAlignment="1" applyProtection="1">
      <alignment horizontal="center" vertical="center" wrapText="1"/>
      <protection hidden="1"/>
    </xf>
    <xf numFmtId="0" fontId="4" fillId="3" borderId="0" xfId="0" applyFont="1" applyFill="1" applyAlignment="1" applyProtection="1">
      <alignment horizontal="center"/>
      <protection hidden="1"/>
    </xf>
    <xf numFmtId="0" fontId="4" fillId="3" borderId="0" xfId="0" applyFont="1" applyFill="1" applyAlignment="1" applyProtection="1">
      <alignment horizontal="left" vertical="center" wrapText="1"/>
      <protection hidden="1"/>
    </xf>
    <xf numFmtId="2" fontId="4" fillId="3" borderId="0" xfId="0" applyNumberFormat="1" applyFont="1" applyFill="1" applyAlignment="1" applyProtection="1">
      <alignment horizontal="center" vertical="center" wrapText="1"/>
      <protection hidden="1"/>
    </xf>
    <xf numFmtId="165" fontId="3" fillId="2" borderId="0" xfId="0" applyNumberFormat="1" applyFont="1" applyFill="1" applyAlignment="1" applyProtection="1">
      <alignment horizontal="center" vertical="center"/>
      <protection locked="0" hidden="1"/>
    </xf>
    <xf numFmtId="2" fontId="4" fillId="3" borderId="0" xfId="0" applyNumberFormat="1" applyFont="1" applyFill="1" applyAlignment="1" applyProtection="1">
      <alignment horizontal="center" vertical="center" wrapText="1"/>
      <protection hidden="1"/>
    </xf>
    <xf numFmtId="0" fontId="8" fillId="4" borderId="0" xfId="0" applyFont="1" applyFill="1" applyAlignment="1" applyProtection="1">
      <alignment horizontal="left"/>
      <protection hidden="1"/>
    </xf>
    <xf numFmtId="0" fontId="12" fillId="5" borderId="0" xfId="0" applyFont="1" applyFill="1" applyAlignment="1" applyProtection="1">
      <alignment horizontal="left" wrapText="1"/>
      <protection hidden="1"/>
    </xf>
    <xf numFmtId="0" fontId="0" fillId="5" borderId="0" xfId="0" applyFill="1" applyAlignment="1" applyProtection="1">
      <alignment horizontal="left" wrapText="1"/>
      <protection hidden="1"/>
    </xf>
    <xf numFmtId="0" fontId="4" fillId="3" borderId="0" xfId="0" applyFont="1" applyFill="1" applyAlignment="1" applyProtection="1">
      <alignment horizontal="center" vertical="center" wrapText="1"/>
      <protection hidden="1"/>
    </xf>
    <xf numFmtId="0" fontId="4" fillId="3" borderId="0" xfId="0" applyFont="1" applyFill="1" applyAlignment="1" applyProtection="1">
      <alignment horizontal="left" vertical="center"/>
      <protection hidden="1"/>
    </xf>
    <xf numFmtId="0" fontId="7" fillId="4" borderId="0" xfId="0" applyFont="1" applyFill="1" applyAlignment="1" applyProtection="1">
      <alignment horizontal="center"/>
      <protection hidden="1"/>
    </xf>
    <xf numFmtId="0" fontId="9" fillId="2" borderId="0" xfId="0" applyFont="1" applyFill="1" applyAlignment="1" applyProtection="1">
      <alignment horizontal="center"/>
      <protection hidden="1"/>
    </xf>
    <xf numFmtId="0" fontId="4" fillId="3" borderId="0" xfId="0" applyFont="1" applyFill="1" applyAlignment="1" applyProtection="1">
      <alignment horizontal="center"/>
      <protection hidden="1"/>
    </xf>
    <xf numFmtId="0" fontId="4" fillId="3" borderId="0" xfId="0" applyFont="1" applyFill="1" applyAlignment="1" applyProtection="1">
      <alignment horizontal="left" vertical="center" wrapText="1"/>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342900</xdr:colOff>
      <xdr:row>5</xdr:row>
      <xdr:rowOff>57150</xdr:rowOff>
    </xdr:from>
    <xdr:to>
      <xdr:col>13</xdr:col>
      <xdr:colOff>381000</xdr:colOff>
      <xdr:row>12</xdr:row>
      <xdr:rowOff>87790</xdr:rowOff>
    </xdr:to>
    <xdr:pic>
      <xdr:nvPicPr>
        <xdr:cNvPr id="3" name="Picture 2">
          <a:extLst>
            <a:ext uri="{FF2B5EF4-FFF2-40B4-BE49-F238E27FC236}">
              <a16:creationId xmlns:a16="http://schemas.microsoft.com/office/drawing/2014/main" id="{956BCB97-BBE8-4471-B90D-407C7B266E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29825" y="1266825"/>
          <a:ext cx="1924050" cy="1364140"/>
        </a:xfrm>
        <a:prstGeom prst="rect">
          <a:avLst/>
        </a:prstGeom>
      </xdr:spPr>
    </xdr:pic>
    <xdr:clientData/>
  </xdr:twoCellAnchor>
  <xdr:twoCellAnchor>
    <xdr:from>
      <xdr:col>9</xdr:col>
      <xdr:colOff>0</xdr:colOff>
      <xdr:row>6</xdr:row>
      <xdr:rowOff>9525</xdr:rowOff>
    </xdr:from>
    <xdr:to>
      <xdr:col>9</xdr:col>
      <xdr:colOff>695325</xdr:colOff>
      <xdr:row>6</xdr:row>
      <xdr:rowOff>161925</xdr:rowOff>
    </xdr:to>
    <xdr:sp macro="[0]!Step1Seller1" textlink="">
      <xdr:nvSpPr>
        <xdr:cNvPr id="8" name="Rectangle: Rounded Corners 7">
          <a:extLst>
            <a:ext uri="{FF2B5EF4-FFF2-40B4-BE49-F238E27FC236}">
              <a16:creationId xmlns:a16="http://schemas.microsoft.com/office/drawing/2014/main" id="{DE9CB419-0BF2-49EE-BB43-E4B1C1636824}"/>
            </a:ext>
          </a:extLst>
        </xdr:cNvPr>
        <xdr:cNvSpPr/>
      </xdr:nvSpPr>
      <xdr:spPr>
        <a:xfrm>
          <a:off x="7858125" y="1409700"/>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9</xdr:col>
      <xdr:colOff>0</xdr:colOff>
      <xdr:row>7</xdr:row>
      <xdr:rowOff>9525</xdr:rowOff>
    </xdr:from>
    <xdr:to>
      <xdr:col>9</xdr:col>
      <xdr:colOff>695325</xdr:colOff>
      <xdr:row>7</xdr:row>
      <xdr:rowOff>161925</xdr:rowOff>
    </xdr:to>
    <xdr:sp macro="[0]!Step1Seller2" textlink="">
      <xdr:nvSpPr>
        <xdr:cNvPr id="9" name="Rectangle: Rounded Corners 8">
          <a:extLst>
            <a:ext uri="{FF2B5EF4-FFF2-40B4-BE49-F238E27FC236}">
              <a16:creationId xmlns:a16="http://schemas.microsoft.com/office/drawing/2014/main" id="{E319C540-4B51-47EC-990E-D94C3A68BF11}"/>
            </a:ext>
          </a:extLst>
        </xdr:cNvPr>
        <xdr:cNvSpPr/>
      </xdr:nvSpPr>
      <xdr:spPr>
        <a:xfrm>
          <a:off x="7858125" y="1600200"/>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9</xdr:col>
      <xdr:colOff>0</xdr:colOff>
      <xdr:row>8</xdr:row>
      <xdr:rowOff>9525</xdr:rowOff>
    </xdr:from>
    <xdr:to>
      <xdr:col>9</xdr:col>
      <xdr:colOff>695325</xdr:colOff>
      <xdr:row>8</xdr:row>
      <xdr:rowOff>161925</xdr:rowOff>
    </xdr:to>
    <xdr:sp macro="[0]!Step1Seller3" textlink="">
      <xdr:nvSpPr>
        <xdr:cNvPr id="10" name="Rectangle: Rounded Corners 9">
          <a:extLst>
            <a:ext uri="{FF2B5EF4-FFF2-40B4-BE49-F238E27FC236}">
              <a16:creationId xmlns:a16="http://schemas.microsoft.com/office/drawing/2014/main" id="{CEBB02D8-62CE-4FB2-9ACF-11A6D4CA8EE9}"/>
            </a:ext>
          </a:extLst>
        </xdr:cNvPr>
        <xdr:cNvSpPr/>
      </xdr:nvSpPr>
      <xdr:spPr>
        <a:xfrm>
          <a:off x="7858125" y="1790700"/>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9</xdr:col>
      <xdr:colOff>0</xdr:colOff>
      <xdr:row>9</xdr:row>
      <xdr:rowOff>19050</xdr:rowOff>
    </xdr:from>
    <xdr:to>
      <xdr:col>9</xdr:col>
      <xdr:colOff>695325</xdr:colOff>
      <xdr:row>9</xdr:row>
      <xdr:rowOff>171450</xdr:rowOff>
    </xdr:to>
    <xdr:sp macro="[0]!Step1Seller4" textlink="">
      <xdr:nvSpPr>
        <xdr:cNvPr id="11" name="Rectangle: Rounded Corners 10">
          <a:extLst>
            <a:ext uri="{FF2B5EF4-FFF2-40B4-BE49-F238E27FC236}">
              <a16:creationId xmlns:a16="http://schemas.microsoft.com/office/drawing/2014/main" id="{3EB1396D-5769-42C5-871E-8F5E11DD4B22}"/>
            </a:ext>
          </a:extLst>
        </xdr:cNvPr>
        <xdr:cNvSpPr/>
      </xdr:nvSpPr>
      <xdr:spPr>
        <a:xfrm>
          <a:off x="7858125" y="1990725"/>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9</xdr:col>
      <xdr:colOff>0</xdr:colOff>
      <xdr:row>10</xdr:row>
      <xdr:rowOff>19050</xdr:rowOff>
    </xdr:from>
    <xdr:to>
      <xdr:col>9</xdr:col>
      <xdr:colOff>695325</xdr:colOff>
      <xdr:row>10</xdr:row>
      <xdr:rowOff>171450</xdr:rowOff>
    </xdr:to>
    <xdr:sp macro="[0]!Step1Seller5" textlink="">
      <xdr:nvSpPr>
        <xdr:cNvPr id="12" name="Rectangle: Rounded Corners 11">
          <a:extLst>
            <a:ext uri="{FF2B5EF4-FFF2-40B4-BE49-F238E27FC236}">
              <a16:creationId xmlns:a16="http://schemas.microsoft.com/office/drawing/2014/main" id="{5478B183-F8EE-4833-94A4-00A41A8469E8}"/>
            </a:ext>
          </a:extLst>
        </xdr:cNvPr>
        <xdr:cNvSpPr/>
      </xdr:nvSpPr>
      <xdr:spPr>
        <a:xfrm>
          <a:off x="7858125" y="2181225"/>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16</xdr:col>
      <xdr:colOff>0</xdr:colOff>
      <xdr:row>15</xdr:row>
      <xdr:rowOff>9525</xdr:rowOff>
    </xdr:from>
    <xdr:to>
      <xdr:col>16</xdr:col>
      <xdr:colOff>695325</xdr:colOff>
      <xdr:row>15</xdr:row>
      <xdr:rowOff>161925</xdr:rowOff>
    </xdr:to>
    <xdr:sp macro="[0]!Step2Seller1" textlink="">
      <xdr:nvSpPr>
        <xdr:cNvPr id="13" name="Rectangle: Rounded Corners 12">
          <a:extLst>
            <a:ext uri="{FF2B5EF4-FFF2-40B4-BE49-F238E27FC236}">
              <a16:creationId xmlns:a16="http://schemas.microsoft.com/office/drawing/2014/main" id="{DC88A2C7-F504-4DD0-871A-7C3EE4BBC121}"/>
            </a:ext>
          </a:extLst>
        </xdr:cNvPr>
        <xdr:cNvSpPr/>
      </xdr:nvSpPr>
      <xdr:spPr>
        <a:xfrm>
          <a:off x="13668375" y="3695700"/>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16</xdr:col>
      <xdr:colOff>0</xdr:colOff>
      <xdr:row>16</xdr:row>
      <xdr:rowOff>9525</xdr:rowOff>
    </xdr:from>
    <xdr:to>
      <xdr:col>16</xdr:col>
      <xdr:colOff>695325</xdr:colOff>
      <xdr:row>16</xdr:row>
      <xdr:rowOff>161925</xdr:rowOff>
    </xdr:to>
    <xdr:sp macro="[0]!Step2Seller2" textlink="">
      <xdr:nvSpPr>
        <xdr:cNvPr id="14" name="Rectangle: Rounded Corners 13">
          <a:extLst>
            <a:ext uri="{FF2B5EF4-FFF2-40B4-BE49-F238E27FC236}">
              <a16:creationId xmlns:a16="http://schemas.microsoft.com/office/drawing/2014/main" id="{A1F30AEA-1EDF-4752-A399-0CA054593C31}"/>
            </a:ext>
          </a:extLst>
        </xdr:cNvPr>
        <xdr:cNvSpPr/>
      </xdr:nvSpPr>
      <xdr:spPr>
        <a:xfrm>
          <a:off x="13668375" y="3886200"/>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16</xdr:col>
      <xdr:colOff>0</xdr:colOff>
      <xdr:row>17</xdr:row>
      <xdr:rowOff>9525</xdr:rowOff>
    </xdr:from>
    <xdr:to>
      <xdr:col>16</xdr:col>
      <xdr:colOff>695325</xdr:colOff>
      <xdr:row>17</xdr:row>
      <xdr:rowOff>161925</xdr:rowOff>
    </xdr:to>
    <xdr:sp macro="[0]!Step2Seller3" textlink="">
      <xdr:nvSpPr>
        <xdr:cNvPr id="15" name="Rectangle: Rounded Corners 14">
          <a:extLst>
            <a:ext uri="{FF2B5EF4-FFF2-40B4-BE49-F238E27FC236}">
              <a16:creationId xmlns:a16="http://schemas.microsoft.com/office/drawing/2014/main" id="{FC494993-EA77-433B-B50C-27939F3E6D80}"/>
            </a:ext>
          </a:extLst>
        </xdr:cNvPr>
        <xdr:cNvSpPr/>
      </xdr:nvSpPr>
      <xdr:spPr>
        <a:xfrm>
          <a:off x="13668375" y="4076700"/>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16</xdr:col>
      <xdr:colOff>0</xdr:colOff>
      <xdr:row>18</xdr:row>
      <xdr:rowOff>19050</xdr:rowOff>
    </xdr:from>
    <xdr:to>
      <xdr:col>16</xdr:col>
      <xdr:colOff>695325</xdr:colOff>
      <xdr:row>18</xdr:row>
      <xdr:rowOff>171450</xdr:rowOff>
    </xdr:to>
    <xdr:sp macro="[0]!Step2Seller4" textlink="">
      <xdr:nvSpPr>
        <xdr:cNvPr id="16" name="Rectangle: Rounded Corners 15">
          <a:extLst>
            <a:ext uri="{FF2B5EF4-FFF2-40B4-BE49-F238E27FC236}">
              <a16:creationId xmlns:a16="http://schemas.microsoft.com/office/drawing/2014/main" id="{3838F497-7D63-4610-B349-C3E3A74160BB}"/>
            </a:ext>
          </a:extLst>
        </xdr:cNvPr>
        <xdr:cNvSpPr/>
      </xdr:nvSpPr>
      <xdr:spPr>
        <a:xfrm>
          <a:off x="13668375" y="4276725"/>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twoCellAnchor>
    <xdr:from>
      <xdr:col>16</xdr:col>
      <xdr:colOff>0</xdr:colOff>
      <xdr:row>19</xdr:row>
      <xdr:rowOff>19050</xdr:rowOff>
    </xdr:from>
    <xdr:to>
      <xdr:col>16</xdr:col>
      <xdr:colOff>695325</xdr:colOff>
      <xdr:row>19</xdr:row>
      <xdr:rowOff>171450</xdr:rowOff>
    </xdr:to>
    <xdr:sp macro="[0]!Step2Seller5" textlink="">
      <xdr:nvSpPr>
        <xdr:cNvPr id="17" name="Rectangle: Rounded Corners 16">
          <a:extLst>
            <a:ext uri="{FF2B5EF4-FFF2-40B4-BE49-F238E27FC236}">
              <a16:creationId xmlns:a16="http://schemas.microsoft.com/office/drawing/2014/main" id="{C107BDBD-B95A-43C1-AC81-0551A94E7783}"/>
            </a:ext>
          </a:extLst>
        </xdr:cNvPr>
        <xdr:cNvSpPr/>
      </xdr:nvSpPr>
      <xdr:spPr>
        <a:xfrm>
          <a:off x="13668375" y="4467225"/>
          <a:ext cx="695325" cy="152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1"/>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16</xdr:row>
      <xdr:rowOff>19050</xdr:rowOff>
    </xdr:from>
    <xdr:to>
      <xdr:col>6</xdr:col>
      <xdr:colOff>514351</xdr:colOff>
      <xdr:row>65</xdr:row>
      <xdr:rowOff>95251</xdr:rowOff>
    </xdr:to>
    <xdr:sp macro="" textlink="">
      <xdr:nvSpPr>
        <xdr:cNvPr id="2" name="TextBox 1">
          <a:extLst>
            <a:ext uri="{FF2B5EF4-FFF2-40B4-BE49-F238E27FC236}">
              <a16:creationId xmlns:a16="http://schemas.microsoft.com/office/drawing/2014/main" id="{0454F20E-C764-43D3-BDC1-BC14F1F0074B}"/>
            </a:ext>
          </a:extLst>
        </xdr:cNvPr>
        <xdr:cNvSpPr txBox="1"/>
      </xdr:nvSpPr>
      <xdr:spPr>
        <a:xfrm>
          <a:off x="609600" y="3067050"/>
          <a:ext cx="5476876" cy="94107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Sub ResetHayPrices()</a:t>
          </a:r>
        </a:p>
        <a:p>
          <a:r>
            <a:rPr lang="en-US" sz="1100"/>
            <a:t>Range("G5", "G5") = 50</a:t>
          </a:r>
        </a:p>
        <a:p>
          <a:r>
            <a:rPr lang="en-US" sz="1100"/>
            <a:t>Range("H5", "H5") = 75</a:t>
          </a:r>
        </a:p>
        <a:p>
          <a:r>
            <a:rPr lang="en-US" sz="1100"/>
            <a:t>Range("I5", "I5") = 100</a:t>
          </a:r>
        </a:p>
        <a:p>
          <a:r>
            <a:rPr lang="en-US" sz="1100"/>
            <a:t>Range("J5", "J5") = 125</a:t>
          </a:r>
        </a:p>
        <a:p>
          <a:r>
            <a:rPr lang="en-US" sz="1100"/>
            <a:t>Range("K5", "K5") = 150</a:t>
          </a:r>
        </a:p>
        <a:p>
          <a:r>
            <a:rPr lang="en-US" sz="1100"/>
            <a:t>Range("L5", "L5") = 175</a:t>
          </a:r>
        </a:p>
        <a:p>
          <a:r>
            <a:rPr lang="en-US" sz="1100"/>
            <a:t>Range("M5", "M5") = 200</a:t>
          </a:r>
        </a:p>
        <a:p>
          <a:r>
            <a:rPr lang="en-US" sz="1100"/>
            <a:t>End Sub</a:t>
          </a:r>
        </a:p>
        <a:p>
          <a:r>
            <a:rPr lang="en-US" sz="1100"/>
            <a:t>Sub ResetDryMatter()</a:t>
          </a:r>
        </a:p>
        <a:p>
          <a:r>
            <a:rPr lang="en-US" sz="1100"/>
            <a:t>Range("C8", "C8") = 40</a:t>
          </a:r>
        </a:p>
        <a:p>
          <a:r>
            <a:rPr lang="en-US" sz="1100"/>
            <a:t>Range("C9", "C9") = 45</a:t>
          </a:r>
        </a:p>
        <a:p>
          <a:r>
            <a:rPr lang="en-US" sz="1100"/>
            <a:t>Range("C10", "C10") = 50</a:t>
          </a:r>
        </a:p>
        <a:p>
          <a:r>
            <a:rPr lang="en-US" sz="1100"/>
            <a:t>Range("C11", "C11") = 55</a:t>
          </a:r>
        </a:p>
        <a:p>
          <a:r>
            <a:rPr lang="en-US" sz="1100"/>
            <a:t>Range("C12", "C12") = 60</a:t>
          </a:r>
        </a:p>
        <a:p>
          <a:r>
            <a:rPr lang="en-US" sz="1100"/>
            <a:t>End Sub</a:t>
          </a:r>
        </a:p>
        <a:p>
          <a:r>
            <a:rPr lang="en-US" sz="1100"/>
            <a:t>Sub ResetCP()</a:t>
          </a:r>
        </a:p>
        <a:p>
          <a:r>
            <a:rPr lang="en-US" sz="1100"/>
            <a:t>Range("D19", "D19") = 0</a:t>
          </a:r>
        </a:p>
        <a:p>
          <a:r>
            <a:rPr lang="en-US" sz="1100"/>
            <a:t>Range("D20", "D20") = 0</a:t>
          </a:r>
        </a:p>
        <a:p>
          <a:r>
            <a:rPr lang="en-US" sz="1100"/>
            <a:t>Range("D21", "D21") = 0</a:t>
          </a:r>
        </a:p>
        <a:p>
          <a:r>
            <a:rPr lang="en-US" sz="1100"/>
            <a:t>Range("D22", "D22") = 0</a:t>
          </a:r>
        </a:p>
        <a:p>
          <a:r>
            <a:rPr lang="en-US" sz="1100"/>
            <a:t>Range("D23", "D23") = 0</a:t>
          </a:r>
        </a:p>
        <a:p>
          <a:r>
            <a:rPr lang="en-US" sz="1100"/>
            <a:t>End Sub</a:t>
          </a:r>
        </a:p>
        <a:p>
          <a:r>
            <a:rPr lang="en-US" sz="1100"/>
            <a:t>Sub ResetTDN()</a:t>
          </a:r>
        </a:p>
        <a:p>
          <a:r>
            <a:rPr lang="en-US" sz="1100"/>
            <a:t>Range("E19", "E19") = 0</a:t>
          </a:r>
        </a:p>
        <a:p>
          <a:r>
            <a:rPr lang="en-US" sz="1100"/>
            <a:t>Range("E20", "E20") = 0</a:t>
          </a:r>
        </a:p>
        <a:p>
          <a:r>
            <a:rPr lang="en-US" sz="1100"/>
            <a:t>Range("E21", "E21") = 0</a:t>
          </a:r>
        </a:p>
        <a:p>
          <a:r>
            <a:rPr lang="en-US" sz="1100"/>
            <a:t>Range("E22", "E22") = 0</a:t>
          </a:r>
        </a:p>
        <a:p>
          <a:r>
            <a:rPr lang="en-US" sz="1100"/>
            <a:t>Range("E23", "E23") = 0</a:t>
          </a:r>
        </a:p>
        <a:p>
          <a:r>
            <a:rPr lang="en-US" sz="1100"/>
            <a:t>End Sub</a:t>
          </a:r>
        </a:p>
        <a:p>
          <a:r>
            <a:rPr lang="en-US" sz="1100"/>
            <a:t>Sub ResetBaleNumber()</a:t>
          </a:r>
        </a:p>
        <a:p>
          <a:r>
            <a:rPr lang="en-US" sz="1100"/>
            <a:t>Range("D38", "D38") = 0</a:t>
          </a:r>
        </a:p>
        <a:p>
          <a:r>
            <a:rPr lang="en-US" sz="1100"/>
            <a:t>Range("D39", "D39") = 0</a:t>
          </a:r>
        </a:p>
        <a:p>
          <a:r>
            <a:rPr lang="en-US" sz="1100"/>
            <a:t>Range("D40", "D40") = 0</a:t>
          </a:r>
        </a:p>
        <a:p>
          <a:r>
            <a:rPr lang="en-US" sz="1100"/>
            <a:t>Range("D41", "D41") = 0</a:t>
          </a:r>
        </a:p>
        <a:p>
          <a:r>
            <a:rPr lang="en-US" sz="1100"/>
            <a:t>Range("D42", "D42") = 0</a:t>
          </a:r>
        </a:p>
        <a:p>
          <a:r>
            <a:rPr lang="en-US" sz="1100"/>
            <a:t>End Sub</a:t>
          </a:r>
        </a:p>
        <a:p>
          <a:r>
            <a:rPr lang="en-US" sz="1100"/>
            <a:t>Sub ResetBaleWt()</a:t>
          </a:r>
        </a:p>
        <a:p>
          <a:r>
            <a:rPr lang="en-US" sz="1100"/>
            <a:t>Range("C38", "C38") = 0</a:t>
          </a:r>
        </a:p>
        <a:p>
          <a:r>
            <a:rPr lang="en-US" sz="1100"/>
            <a:t>Range("C39", "C39") = 0</a:t>
          </a:r>
        </a:p>
        <a:p>
          <a:r>
            <a:rPr lang="en-US" sz="1100"/>
            <a:t>Range("C40", "C40") = 0</a:t>
          </a:r>
        </a:p>
        <a:p>
          <a:r>
            <a:rPr lang="en-US" sz="1100"/>
            <a:t>Range("C41", "C41") = 0</a:t>
          </a:r>
        </a:p>
        <a:p>
          <a:r>
            <a:rPr lang="en-US" sz="1100"/>
            <a:t>Range("C42", "C42") = 0</a:t>
          </a:r>
        </a:p>
        <a:p>
          <a:r>
            <a:rPr lang="en-US" sz="1100"/>
            <a:t>End Sub</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R62"/>
  <sheetViews>
    <sheetView tabSelected="1" topLeftCell="A10" zoomScale="130" zoomScaleNormal="130" workbookViewId="0">
      <selection activeCell="M17" sqref="M17"/>
    </sheetView>
  </sheetViews>
  <sheetFormatPr defaultColWidth="0" defaultRowHeight="15" zeroHeight="1" x14ac:dyDescent="0.25"/>
  <cols>
    <col min="1" max="1" width="5.42578125" customWidth="1"/>
    <col min="2" max="2" width="11.85546875" customWidth="1"/>
    <col min="3" max="3" width="23.7109375" customWidth="1"/>
    <col min="4" max="4" width="20" customWidth="1"/>
    <col min="5" max="5" width="11.140625" customWidth="1"/>
    <col min="6" max="6" width="14.42578125" customWidth="1"/>
    <col min="7" max="7" width="11.85546875" customWidth="1"/>
    <col min="8" max="8" width="11.28515625" customWidth="1"/>
    <col min="9" max="9" width="12.140625" customWidth="1"/>
    <col min="10" max="10" width="11.42578125" customWidth="1"/>
    <col min="11" max="11" width="11.85546875" customWidth="1"/>
    <col min="12" max="12" width="15.28515625" customWidth="1"/>
    <col min="13" max="13" width="13" customWidth="1"/>
    <col min="14" max="14" width="14.7109375" customWidth="1"/>
    <col min="15" max="15" width="11.42578125" customWidth="1"/>
    <col min="16" max="16" width="9.140625" customWidth="1"/>
    <col min="17" max="17" width="11.42578125" style="6" customWidth="1"/>
    <col min="18" max="18" width="5.42578125" style="6" customWidth="1"/>
    <col min="19" max="16384" width="9.140625" hidden="1"/>
  </cols>
  <sheetData>
    <row r="1" spans="1:18" x14ac:dyDescent="0.25">
      <c r="A1" s="10"/>
      <c r="B1" s="10"/>
      <c r="C1" s="10"/>
      <c r="D1" s="10"/>
      <c r="E1" s="10"/>
      <c r="F1" s="10"/>
      <c r="G1" s="10"/>
      <c r="H1" s="10"/>
      <c r="I1" s="10"/>
      <c r="J1" s="10"/>
      <c r="K1" s="10"/>
      <c r="L1" s="10"/>
      <c r="M1" s="10"/>
      <c r="N1" s="10"/>
      <c r="O1" s="10"/>
      <c r="P1" s="10"/>
      <c r="Q1" s="10"/>
      <c r="R1" s="10"/>
    </row>
    <row r="2" spans="1:18" ht="31.5" x14ac:dyDescent="0.5">
      <c r="A2" s="10"/>
      <c r="B2" s="71" t="s">
        <v>63</v>
      </c>
      <c r="C2" s="71"/>
      <c r="D2" s="71"/>
      <c r="E2" s="71"/>
      <c r="F2" s="71"/>
      <c r="G2" s="71"/>
      <c r="H2" s="71"/>
      <c r="I2" s="71"/>
      <c r="J2" s="71"/>
      <c r="K2" s="71"/>
      <c r="L2" s="71"/>
      <c r="M2" s="71"/>
      <c r="N2" s="71"/>
      <c r="O2" s="71"/>
      <c r="P2" s="71"/>
      <c r="Q2" s="10"/>
      <c r="R2" s="10"/>
    </row>
    <row r="3" spans="1:18" x14ac:dyDescent="0.25">
      <c r="A3" s="10"/>
      <c r="B3" s="10"/>
      <c r="C3" s="10"/>
      <c r="D3" s="10"/>
      <c r="E3" s="10"/>
      <c r="F3" s="10"/>
      <c r="G3" s="10"/>
      <c r="H3" s="10"/>
      <c r="I3" s="10"/>
      <c r="J3" s="10"/>
      <c r="K3" s="10"/>
      <c r="L3" s="10"/>
      <c r="M3" s="10"/>
      <c r="N3" s="10"/>
      <c r="O3" s="10"/>
      <c r="P3" s="10"/>
      <c r="Q3" s="10"/>
      <c r="R3" s="10"/>
    </row>
    <row r="4" spans="1:18" ht="18.75" x14ac:dyDescent="0.3">
      <c r="A4" s="10"/>
      <c r="B4" s="66" t="s">
        <v>51</v>
      </c>
      <c r="C4" s="66"/>
      <c r="D4" s="66"/>
      <c r="E4" s="66"/>
      <c r="F4" s="66"/>
      <c r="G4" s="11"/>
      <c r="H4" s="10"/>
      <c r="I4" s="10"/>
      <c r="J4" s="10"/>
      <c r="K4" s="72" t="s">
        <v>54</v>
      </c>
      <c r="L4" s="72"/>
      <c r="M4" s="10"/>
      <c r="N4" s="10"/>
      <c r="O4" s="10"/>
      <c r="P4" s="10"/>
      <c r="Q4" s="10"/>
      <c r="R4" s="10"/>
    </row>
    <row r="5" spans="1:18" x14ac:dyDescent="0.25">
      <c r="A5" s="10"/>
      <c r="B5" s="69" t="s">
        <v>62</v>
      </c>
      <c r="C5" s="74" t="s">
        <v>0</v>
      </c>
      <c r="D5" s="74" t="s">
        <v>4</v>
      </c>
      <c r="E5" s="73" t="s">
        <v>49</v>
      </c>
      <c r="F5" s="73"/>
      <c r="G5" s="73"/>
      <c r="H5" s="73"/>
      <c r="I5" s="73"/>
      <c r="J5" s="10"/>
      <c r="K5" s="10"/>
      <c r="L5" s="10"/>
      <c r="M5" s="10"/>
      <c r="N5" s="10"/>
      <c r="O5" s="10"/>
      <c r="P5" s="10"/>
      <c r="Q5" s="10"/>
      <c r="R5" s="10"/>
    </row>
    <row r="6" spans="1:18" x14ac:dyDescent="0.25">
      <c r="A6" s="10"/>
      <c r="B6" s="69"/>
      <c r="C6" s="74"/>
      <c r="D6" s="74"/>
      <c r="E6" s="12" t="s">
        <v>50</v>
      </c>
      <c r="F6" s="61" t="s">
        <v>34</v>
      </c>
      <c r="G6" s="61" t="s">
        <v>32</v>
      </c>
      <c r="H6" s="61" t="s">
        <v>35</v>
      </c>
      <c r="I6" s="61" t="s">
        <v>33</v>
      </c>
      <c r="J6" s="10"/>
      <c r="K6" s="10"/>
      <c r="L6" s="10"/>
      <c r="M6" s="10"/>
      <c r="N6" s="10"/>
      <c r="O6" s="10"/>
      <c r="P6" s="10"/>
      <c r="Q6" s="10"/>
      <c r="R6" s="10"/>
    </row>
    <row r="7" spans="1:18" x14ac:dyDescent="0.25">
      <c r="A7" s="10"/>
      <c r="B7" s="61">
        <v>1</v>
      </c>
      <c r="C7" s="47" t="s">
        <v>6</v>
      </c>
      <c r="D7" s="48" t="s">
        <v>18</v>
      </c>
      <c r="E7" s="49">
        <v>0</v>
      </c>
      <c r="F7" s="50">
        <v>0</v>
      </c>
      <c r="G7" s="51">
        <v>0</v>
      </c>
      <c r="H7" s="51">
        <v>0</v>
      </c>
      <c r="I7" s="51">
        <v>0</v>
      </c>
      <c r="J7" s="10"/>
      <c r="K7" s="10"/>
      <c r="L7" s="10"/>
      <c r="M7" s="10"/>
      <c r="N7" s="10"/>
      <c r="O7" s="10"/>
      <c r="P7" s="10"/>
      <c r="Q7" s="10"/>
      <c r="R7" s="10"/>
    </row>
    <row r="8" spans="1:18" x14ac:dyDescent="0.25">
      <c r="A8" s="10"/>
      <c r="B8" s="61">
        <v>2</v>
      </c>
      <c r="C8" s="47" t="s">
        <v>6</v>
      </c>
      <c r="D8" s="48" t="s">
        <v>18</v>
      </c>
      <c r="E8" s="49">
        <v>0</v>
      </c>
      <c r="F8" s="50">
        <v>0</v>
      </c>
      <c r="G8" s="51">
        <v>0</v>
      </c>
      <c r="H8" s="51">
        <v>0</v>
      </c>
      <c r="I8" s="51">
        <v>0</v>
      </c>
      <c r="J8" s="10"/>
      <c r="K8" s="10"/>
      <c r="L8" s="10"/>
      <c r="M8" s="10"/>
      <c r="N8" s="10"/>
      <c r="O8" s="10"/>
      <c r="P8" s="10"/>
      <c r="Q8" s="10"/>
      <c r="R8" s="10"/>
    </row>
    <row r="9" spans="1:18" x14ac:dyDescent="0.25">
      <c r="A9" s="10"/>
      <c r="B9" s="61">
        <v>3</v>
      </c>
      <c r="C9" s="47" t="s">
        <v>6</v>
      </c>
      <c r="D9" s="48" t="s">
        <v>18</v>
      </c>
      <c r="E9" s="49">
        <v>0</v>
      </c>
      <c r="F9" s="50">
        <v>0</v>
      </c>
      <c r="G9" s="51">
        <v>0</v>
      </c>
      <c r="H9" s="51">
        <v>0</v>
      </c>
      <c r="I9" s="51">
        <v>0</v>
      </c>
      <c r="J9" s="10"/>
      <c r="K9" s="10"/>
      <c r="L9" s="10"/>
      <c r="M9" s="10"/>
      <c r="N9" s="10"/>
      <c r="O9" s="10"/>
      <c r="P9" s="10"/>
      <c r="Q9" s="10"/>
      <c r="R9" s="10"/>
    </row>
    <row r="10" spans="1:18" x14ac:dyDescent="0.25">
      <c r="A10" s="10"/>
      <c r="B10" s="61">
        <v>4</v>
      </c>
      <c r="C10" s="47" t="s">
        <v>6</v>
      </c>
      <c r="D10" s="48" t="s">
        <v>18</v>
      </c>
      <c r="E10" s="49">
        <v>0</v>
      </c>
      <c r="F10" s="50">
        <v>0</v>
      </c>
      <c r="G10" s="51">
        <v>0</v>
      </c>
      <c r="H10" s="51">
        <v>0</v>
      </c>
      <c r="I10" s="51">
        <v>0</v>
      </c>
      <c r="J10" s="10"/>
      <c r="K10" s="10"/>
      <c r="L10" s="10"/>
      <c r="M10" s="10"/>
      <c r="N10" s="10"/>
      <c r="O10" s="10"/>
      <c r="P10" s="10"/>
      <c r="Q10" s="10"/>
      <c r="R10" s="10"/>
    </row>
    <row r="11" spans="1:18" x14ac:dyDescent="0.25">
      <c r="A11" s="10"/>
      <c r="B11" s="61">
        <v>5</v>
      </c>
      <c r="C11" s="47" t="s">
        <v>6</v>
      </c>
      <c r="D11" s="48" t="s">
        <v>18</v>
      </c>
      <c r="E11" s="49">
        <v>0</v>
      </c>
      <c r="F11" s="50">
        <v>0</v>
      </c>
      <c r="G11" s="51">
        <v>0</v>
      </c>
      <c r="H11" s="51">
        <v>0</v>
      </c>
      <c r="I11" s="51">
        <v>0</v>
      </c>
      <c r="J11" s="10"/>
      <c r="K11" s="10"/>
      <c r="L11" s="10"/>
      <c r="M11" s="10"/>
      <c r="N11" s="10"/>
      <c r="O11" s="10"/>
      <c r="P11" s="10"/>
      <c r="Q11" s="10"/>
      <c r="R11" s="10"/>
    </row>
    <row r="12" spans="1:18" x14ac:dyDescent="0.25">
      <c r="A12" s="10"/>
      <c r="B12" s="10"/>
      <c r="C12" s="10"/>
      <c r="D12" s="10"/>
      <c r="E12" s="10"/>
      <c r="F12" s="10"/>
      <c r="G12" s="10"/>
      <c r="H12" s="10"/>
      <c r="I12" s="10"/>
      <c r="J12" s="10"/>
      <c r="K12" s="10"/>
      <c r="L12" s="10"/>
      <c r="M12" s="10"/>
      <c r="N12" s="10"/>
      <c r="O12" s="10"/>
      <c r="P12" s="10"/>
      <c r="Q12" s="10"/>
      <c r="R12" s="10"/>
    </row>
    <row r="13" spans="1:18" x14ac:dyDescent="0.25">
      <c r="A13" s="10"/>
      <c r="B13" s="10"/>
      <c r="C13" s="10"/>
      <c r="D13" s="10"/>
      <c r="E13" s="10"/>
      <c r="F13" s="10"/>
      <c r="G13" s="10"/>
      <c r="H13" s="10"/>
      <c r="I13" s="10"/>
      <c r="J13" s="10"/>
      <c r="K13" s="10"/>
      <c r="L13" s="10"/>
      <c r="M13" s="10"/>
      <c r="N13" s="10"/>
      <c r="O13" s="10"/>
      <c r="P13" s="10"/>
      <c r="Q13" s="10"/>
      <c r="R13" s="10"/>
    </row>
    <row r="14" spans="1:18" s="9" customFormat="1" ht="14.25" customHeight="1" x14ac:dyDescent="0.3">
      <c r="A14" s="13"/>
      <c r="B14" s="66" t="s">
        <v>52</v>
      </c>
      <c r="C14" s="66"/>
      <c r="D14" s="66"/>
      <c r="E14" s="66"/>
      <c r="F14" s="66"/>
      <c r="G14" s="66"/>
      <c r="H14" s="66"/>
      <c r="I14" s="14"/>
      <c r="J14" s="15"/>
      <c r="K14" s="15"/>
      <c r="L14" s="15"/>
      <c r="M14" s="16"/>
      <c r="N14" s="13"/>
      <c r="O14" s="13"/>
      <c r="P14" s="13"/>
      <c r="Q14" s="13"/>
      <c r="R14" s="13"/>
    </row>
    <row r="15" spans="1:18" s="7" customFormat="1" ht="60.75" customHeight="1" x14ac:dyDescent="0.25">
      <c r="A15" s="17"/>
      <c r="B15" s="18" t="s">
        <v>62</v>
      </c>
      <c r="C15" s="62" t="s">
        <v>0</v>
      </c>
      <c r="D15" s="62" t="s">
        <v>4</v>
      </c>
      <c r="E15" s="60" t="s">
        <v>64</v>
      </c>
      <c r="F15" s="60" t="s">
        <v>57</v>
      </c>
      <c r="G15" s="60" t="s">
        <v>65</v>
      </c>
      <c r="H15" s="60" t="s">
        <v>3</v>
      </c>
      <c r="I15" s="63" t="s">
        <v>44</v>
      </c>
      <c r="J15" s="63" t="s">
        <v>45</v>
      </c>
      <c r="K15" s="60" t="s">
        <v>46</v>
      </c>
      <c r="L15" s="60" t="s">
        <v>1</v>
      </c>
      <c r="M15" s="60" t="s">
        <v>48</v>
      </c>
      <c r="N15" s="60" t="s">
        <v>2</v>
      </c>
      <c r="O15" s="60" t="s">
        <v>66</v>
      </c>
      <c r="P15" s="18" t="s">
        <v>47</v>
      </c>
      <c r="Q15" s="17"/>
      <c r="R15" s="17"/>
    </row>
    <row r="16" spans="1:18" s="6" customFormat="1" x14ac:dyDescent="0.25">
      <c r="A16" s="10"/>
      <c r="B16" s="61">
        <v>1</v>
      </c>
      <c r="C16" s="12" t="str">
        <f>C7</f>
        <v>Select Hay Type</v>
      </c>
      <c r="D16" s="57" t="str">
        <f>D7</f>
        <v>Select Bale Size</v>
      </c>
      <c r="E16" s="52">
        <v>0</v>
      </c>
      <c r="F16" s="53">
        <v>0</v>
      </c>
      <c r="G16" s="20">
        <f>IF(E16=0,0,F16*(2000/E16))</f>
        <v>0</v>
      </c>
      <c r="H16" s="19">
        <f>E7</f>
        <v>0</v>
      </c>
      <c r="I16" s="20">
        <f>IF(H16=0,0,F16/(H16/100))</f>
        <v>0</v>
      </c>
      <c r="J16" s="20">
        <f>IF(E16=0,0,I16*(2000/E16))</f>
        <v>0</v>
      </c>
      <c r="K16" s="55">
        <f>IF(H16=0,0,J16/2000)</f>
        <v>0</v>
      </c>
      <c r="L16" s="52">
        <v>0</v>
      </c>
      <c r="M16" s="64">
        <v>0</v>
      </c>
      <c r="N16" s="21">
        <f>IF(L16=0,0,M16/L16)</f>
        <v>0</v>
      </c>
      <c r="O16" s="20">
        <f>F16+N16</f>
        <v>0</v>
      </c>
      <c r="P16" s="20">
        <f>I16+N16</f>
        <v>0</v>
      </c>
      <c r="Q16" s="10"/>
      <c r="R16" s="10"/>
    </row>
    <row r="17" spans="1:18" s="6" customFormat="1" x14ac:dyDescent="0.25">
      <c r="A17" s="10"/>
      <c r="B17" s="61">
        <v>2</v>
      </c>
      <c r="C17" s="12" t="str">
        <f t="shared" ref="C17:D20" si="0">C8</f>
        <v>Select Hay Type</v>
      </c>
      <c r="D17" s="57" t="str">
        <f t="shared" si="0"/>
        <v>Select Bale Size</v>
      </c>
      <c r="E17" s="52">
        <v>0</v>
      </c>
      <c r="F17" s="53">
        <v>0</v>
      </c>
      <c r="G17" s="20">
        <f>IF(E17=0,0,F17*(2000/E17))</f>
        <v>0</v>
      </c>
      <c r="H17" s="19">
        <f>E8</f>
        <v>0</v>
      </c>
      <c r="I17" s="20">
        <f>IF(H17=0,0,F17/(H17/100))</f>
        <v>0</v>
      </c>
      <c r="J17" s="20">
        <f t="shared" ref="J17:J20" si="1">IF(E17=0,0,I17*(2000/E17))</f>
        <v>0</v>
      </c>
      <c r="K17" s="55">
        <f t="shared" ref="K17:K20" si="2">IF(H17=0,0,J17/2000)</f>
        <v>0</v>
      </c>
      <c r="L17" s="52">
        <v>0</v>
      </c>
      <c r="M17" s="64">
        <v>0</v>
      </c>
      <c r="N17" s="21">
        <f>IF(L17=0,0,M17/L17)</f>
        <v>0</v>
      </c>
      <c r="O17" s="20">
        <f>F17+N17</f>
        <v>0</v>
      </c>
      <c r="P17" s="20">
        <f t="shared" ref="P17:P20" si="3">I17+N17</f>
        <v>0</v>
      </c>
      <c r="Q17" s="10"/>
      <c r="R17" s="10"/>
    </row>
    <row r="18" spans="1:18" s="6" customFormat="1" x14ac:dyDescent="0.25">
      <c r="A18" s="10"/>
      <c r="B18" s="61">
        <v>3</v>
      </c>
      <c r="C18" s="12" t="str">
        <f t="shared" si="0"/>
        <v>Select Hay Type</v>
      </c>
      <c r="D18" s="57" t="str">
        <f t="shared" si="0"/>
        <v>Select Bale Size</v>
      </c>
      <c r="E18" s="52">
        <v>0</v>
      </c>
      <c r="F18" s="53">
        <v>0</v>
      </c>
      <c r="G18" s="20">
        <f>IF(E18=0,0,F18*(2000/E18))</f>
        <v>0</v>
      </c>
      <c r="H18" s="19">
        <f t="shared" ref="H18:H20" si="4">E9</f>
        <v>0</v>
      </c>
      <c r="I18" s="20">
        <f>IF(H18=0,0,F18/(H18/100))</f>
        <v>0</v>
      </c>
      <c r="J18" s="20">
        <f t="shared" si="1"/>
        <v>0</v>
      </c>
      <c r="K18" s="55">
        <f t="shared" si="2"/>
        <v>0</v>
      </c>
      <c r="L18" s="52">
        <v>0</v>
      </c>
      <c r="M18" s="64">
        <v>0</v>
      </c>
      <c r="N18" s="21">
        <f>IF(L18=0,0,M18/L18)</f>
        <v>0</v>
      </c>
      <c r="O18" s="20">
        <f>F18+N18</f>
        <v>0</v>
      </c>
      <c r="P18" s="20">
        <f t="shared" si="3"/>
        <v>0</v>
      </c>
      <c r="Q18" s="10"/>
      <c r="R18" s="10"/>
    </row>
    <row r="19" spans="1:18" s="6" customFormat="1" x14ac:dyDescent="0.25">
      <c r="A19" s="10"/>
      <c r="B19" s="61">
        <v>4</v>
      </c>
      <c r="C19" s="12" t="str">
        <f t="shared" si="0"/>
        <v>Select Hay Type</v>
      </c>
      <c r="D19" s="57" t="str">
        <f t="shared" si="0"/>
        <v>Select Bale Size</v>
      </c>
      <c r="E19" s="52">
        <v>0</v>
      </c>
      <c r="F19" s="53">
        <v>0</v>
      </c>
      <c r="G19" s="20">
        <f>IF(E19=0,0,F19*(2000/E19))</f>
        <v>0</v>
      </c>
      <c r="H19" s="19">
        <f t="shared" si="4"/>
        <v>0</v>
      </c>
      <c r="I19" s="20">
        <f>IF(H19=0,0,F19/(H19/100))</f>
        <v>0</v>
      </c>
      <c r="J19" s="20">
        <f t="shared" si="1"/>
        <v>0</v>
      </c>
      <c r="K19" s="55">
        <f t="shared" si="2"/>
        <v>0</v>
      </c>
      <c r="L19" s="52">
        <v>0</v>
      </c>
      <c r="M19" s="64">
        <v>0</v>
      </c>
      <c r="N19" s="21">
        <f>IF(L19=0,0,M19/L19)</f>
        <v>0</v>
      </c>
      <c r="O19" s="20">
        <f>F19+N19</f>
        <v>0</v>
      </c>
      <c r="P19" s="20">
        <f t="shared" si="3"/>
        <v>0</v>
      </c>
      <c r="Q19" s="10"/>
      <c r="R19" s="10"/>
    </row>
    <row r="20" spans="1:18" s="6" customFormat="1" x14ac:dyDescent="0.25">
      <c r="A20" s="10"/>
      <c r="B20" s="61">
        <v>5</v>
      </c>
      <c r="C20" s="12" t="str">
        <f t="shared" si="0"/>
        <v>Select Hay Type</v>
      </c>
      <c r="D20" s="57" t="str">
        <f t="shared" si="0"/>
        <v>Select Bale Size</v>
      </c>
      <c r="E20" s="52">
        <v>0</v>
      </c>
      <c r="F20" s="53">
        <v>0</v>
      </c>
      <c r="G20" s="20">
        <f>IF(E20=0,0,F20*(2000/E20))</f>
        <v>0</v>
      </c>
      <c r="H20" s="19">
        <f t="shared" si="4"/>
        <v>0</v>
      </c>
      <c r="I20" s="20">
        <f>IF(H20=0,0,F20/(H20/100))</f>
        <v>0</v>
      </c>
      <c r="J20" s="20">
        <f t="shared" si="1"/>
        <v>0</v>
      </c>
      <c r="K20" s="55">
        <f t="shared" si="2"/>
        <v>0</v>
      </c>
      <c r="L20" s="52">
        <v>0</v>
      </c>
      <c r="M20" s="64">
        <v>0</v>
      </c>
      <c r="N20" s="21">
        <f>IF(L20=0,0,M20/L20)</f>
        <v>0</v>
      </c>
      <c r="O20" s="20">
        <f>F20+N20</f>
        <v>0</v>
      </c>
      <c r="P20" s="20">
        <f t="shared" si="3"/>
        <v>0</v>
      </c>
      <c r="Q20" s="10"/>
      <c r="R20" s="10"/>
    </row>
    <row r="21" spans="1:18" s="6" customFormat="1" x14ac:dyDescent="0.25">
      <c r="A21" s="10"/>
      <c r="B21" s="23"/>
      <c r="C21" s="10"/>
      <c r="D21" s="24"/>
      <c r="E21" s="24"/>
      <c r="F21" s="25"/>
      <c r="G21" s="25"/>
      <c r="H21" s="26"/>
      <c r="I21" s="27"/>
      <c r="J21" s="15"/>
      <c r="K21" s="15"/>
      <c r="L21" s="27"/>
      <c r="M21" s="23"/>
      <c r="N21" s="10"/>
      <c r="O21" s="10"/>
      <c r="P21" s="10"/>
      <c r="Q21" s="10"/>
      <c r="R21" s="10"/>
    </row>
    <row r="22" spans="1:18" s="6" customFormat="1" x14ac:dyDescent="0.25">
      <c r="A22" s="10"/>
      <c r="B22" s="23"/>
      <c r="C22" s="10"/>
      <c r="D22" s="24"/>
      <c r="E22" s="24"/>
      <c r="F22" s="25"/>
      <c r="G22" s="25"/>
      <c r="H22" s="26"/>
      <c r="I22" s="27"/>
      <c r="J22" s="56"/>
      <c r="K22" s="15"/>
      <c r="L22" s="27"/>
      <c r="M22" s="23"/>
      <c r="N22" s="10"/>
      <c r="O22" s="10"/>
      <c r="P22" s="10"/>
      <c r="Q22" s="10"/>
      <c r="R22" s="10"/>
    </row>
    <row r="23" spans="1:18" ht="18.75" x14ac:dyDescent="0.3">
      <c r="A23" s="10"/>
      <c r="B23" s="66" t="s">
        <v>53</v>
      </c>
      <c r="C23" s="66"/>
      <c r="D23" s="66"/>
      <c r="E23" s="66"/>
      <c r="F23" s="66"/>
      <c r="G23" s="66"/>
      <c r="H23" s="10"/>
      <c r="I23" s="10"/>
      <c r="J23" s="10"/>
      <c r="K23" s="10"/>
      <c r="L23" s="10"/>
      <c r="M23" s="10"/>
      <c r="N23" s="10"/>
      <c r="O23" s="10"/>
      <c r="P23" s="10"/>
      <c r="Q23" s="28"/>
      <c r="R23" s="10"/>
    </row>
    <row r="24" spans="1:18" s="5" customFormat="1" ht="30" customHeight="1" x14ac:dyDescent="0.25">
      <c r="A24" s="17"/>
      <c r="B24" s="29"/>
      <c r="C24" s="70" t="s">
        <v>0</v>
      </c>
      <c r="D24" s="74" t="s">
        <v>4</v>
      </c>
      <c r="E24" s="69" t="s">
        <v>31</v>
      </c>
      <c r="F24" s="69"/>
      <c r="G24" s="69"/>
      <c r="H24" s="69"/>
      <c r="I24" s="69" t="s">
        <v>67</v>
      </c>
      <c r="J24" s="69"/>
      <c r="K24" s="69" t="s">
        <v>41</v>
      </c>
      <c r="L24" s="69"/>
      <c r="M24" s="69" t="s">
        <v>39</v>
      </c>
      <c r="N24" s="69"/>
      <c r="O24" s="17"/>
      <c r="P24" s="17"/>
      <c r="Q24" s="17"/>
      <c r="R24" s="17"/>
    </row>
    <row r="25" spans="1:18" x14ac:dyDescent="0.25">
      <c r="A25" s="10"/>
      <c r="B25" s="18" t="s">
        <v>62</v>
      </c>
      <c r="C25" s="70"/>
      <c r="D25" s="74"/>
      <c r="E25" s="61" t="s">
        <v>30</v>
      </c>
      <c r="F25" s="61" t="s">
        <v>32</v>
      </c>
      <c r="G25" s="61" t="s">
        <v>35</v>
      </c>
      <c r="H25" s="61" t="s">
        <v>33</v>
      </c>
      <c r="I25" s="61" t="s">
        <v>34</v>
      </c>
      <c r="J25" s="61" t="s">
        <v>32</v>
      </c>
      <c r="K25" s="22" t="s">
        <v>37</v>
      </c>
      <c r="L25" s="60" t="s">
        <v>36</v>
      </c>
      <c r="M25" s="61" t="s">
        <v>38</v>
      </c>
      <c r="N25" s="61" t="s">
        <v>40</v>
      </c>
      <c r="O25" s="10"/>
      <c r="P25" s="10"/>
      <c r="Q25" s="10"/>
      <c r="R25" s="10"/>
    </row>
    <row r="26" spans="1:18" x14ac:dyDescent="0.25">
      <c r="A26" s="10"/>
      <c r="B26" s="61">
        <v>1</v>
      </c>
      <c r="C26" s="30" t="str">
        <f>C7</f>
        <v>Select Hay Type</v>
      </c>
      <c r="D26" s="31" t="str">
        <f>D7</f>
        <v>Select Bale Size</v>
      </c>
      <c r="E26" s="19">
        <f>F7</f>
        <v>0</v>
      </c>
      <c r="F26" s="32">
        <f>G7</f>
        <v>0</v>
      </c>
      <c r="G26" s="32">
        <f>H7</f>
        <v>0</v>
      </c>
      <c r="H26" s="32">
        <f>I7</f>
        <v>0</v>
      </c>
      <c r="I26" s="54">
        <f>(E26/100)*2000</f>
        <v>0</v>
      </c>
      <c r="J26" s="54">
        <f>(F26/100)*2000</f>
        <v>0</v>
      </c>
      <c r="K26" s="33">
        <f>IF(G26=0,0,88.9-(0.779*G26))</f>
        <v>0</v>
      </c>
      <c r="L26" s="33">
        <f>IF(H26=0,0,120/H26)</f>
        <v>0</v>
      </c>
      <c r="M26" s="20">
        <f>((2000*(E26/100)+(2000*(F26/100))))*K16</f>
        <v>0</v>
      </c>
      <c r="N26" s="20">
        <f>IF(E16=0,0,M26/(2000/E16))</f>
        <v>0</v>
      </c>
      <c r="O26" s="10"/>
      <c r="P26" s="10"/>
      <c r="Q26" s="10"/>
      <c r="R26" s="10"/>
    </row>
    <row r="27" spans="1:18" x14ac:dyDescent="0.25">
      <c r="A27" s="10"/>
      <c r="B27" s="61">
        <v>2</v>
      </c>
      <c r="C27" s="30" t="str">
        <f t="shared" ref="C27:D30" si="5">C8</f>
        <v>Select Hay Type</v>
      </c>
      <c r="D27" s="31" t="str">
        <f t="shared" si="5"/>
        <v>Select Bale Size</v>
      </c>
      <c r="E27" s="19">
        <f t="shared" ref="E27:H30" si="6">F8</f>
        <v>0</v>
      </c>
      <c r="F27" s="32">
        <f t="shared" si="6"/>
        <v>0</v>
      </c>
      <c r="G27" s="32">
        <f t="shared" si="6"/>
        <v>0</v>
      </c>
      <c r="H27" s="32">
        <f t="shared" si="6"/>
        <v>0</v>
      </c>
      <c r="I27" s="54">
        <f>(E27/100)*(H17/100)*2000</f>
        <v>0</v>
      </c>
      <c r="J27" s="54">
        <f>(F27/100)*(H17/100)*2000</f>
        <v>0</v>
      </c>
      <c r="K27" s="33">
        <f>IF(G27=0,0,88.9-(0.779*G27))</f>
        <v>0</v>
      </c>
      <c r="L27" s="33">
        <f>IF(H27=0,0,120/H27)</f>
        <v>0</v>
      </c>
      <c r="M27" s="20">
        <f t="shared" ref="M27:M30" si="7">((2000*(E27/100)+(2000*(F27/100))))*K17</f>
        <v>0</v>
      </c>
      <c r="N27" s="20">
        <f>IF(E17=0,0,M27/(2000/E17))</f>
        <v>0</v>
      </c>
      <c r="O27" s="10"/>
      <c r="P27" s="10"/>
      <c r="Q27" s="10"/>
      <c r="R27" s="10"/>
    </row>
    <row r="28" spans="1:18" x14ac:dyDescent="0.25">
      <c r="A28" s="10"/>
      <c r="B28" s="61">
        <v>3</v>
      </c>
      <c r="C28" s="30" t="str">
        <f t="shared" si="5"/>
        <v>Select Hay Type</v>
      </c>
      <c r="D28" s="31" t="str">
        <f t="shared" si="5"/>
        <v>Select Bale Size</v>
      </c>
      <c r="E28" s="19">
        <f t="shared" si="6"/>
        <v>0</v>
      </c>
      <c r="F28" s="32">
        <f t="shared" si="6"/>
        <v>0</v>
      </c>
      <c r="G28" s="32">
        <f t="shared" si="6"/>
        <v>0</v>
      </c>
      <c r="H28" s="32">
        <f t="shared" si="6"/>
        <v>0</v>
      </c>
      <c r="I28" s="54">
        <f>(E28/100)*(H18/100)*2000</f>
        <v>0</v>
      </c>
      <c r="J28" s="54">
        <f>(F28/100)*(H18/100)*2000</f>
        <v>0</v>
      </c>
      <c r="K28" s="33">
        <f>IF(G28=0,0,88.9-(0.779*G28))</f>
        <v>0</v>
      </c>
      <c r="L28" s="33">
        <f>IF(H28=0,0,120/H28)</f>
        <v>0</v>
      </c>
      <c r="M28" s="20">
        <f t="shared" si="7"/>
        <v>0</v>
      </c>
      <c r="N28" s="20">
        <f>IF(E18=0,0,M28/(2000/E18))</f>
        <v>0</v>
      </c>
      <c r="O28" s="10"/>
      <c r="P28" s="10"/>
      <c r="Q28" s="10"/>
      <c r="R28" s="10"/>
    </row>
    <row r="29" spans="1:18" x14ac:dyDescent="0.25">
      <c r="A29" s="10"/>
      <c r="B29" s="61">
        <v>4</v>
      </c>
      <c r="C29" s="30" t="str">
        <f t="shared" si="5"/>
        <v>Select Hay Type</v>
      </c>
      <c r="D29" s="31" t="str">
        <f t="shared" si="5"/>
        <v>Select Bale Size</v>
      </c>
      <c r="E29" s="19">
        <f t="shared" si="6"/>
        <v>0</v>
      </c>
      <c r="F29" s="32">
        <f t="shared" si="6"/>
        <v>0</v>
      </c>
      <c r="G29" s="32">
        <f t="shared" si="6"/>
        <v>0</v>
      </c>
      <c r="H29" s="32">
        <f t="shared" si="6"/>
        <v>0</v>
      </c>
      <c r="I29" s="54">
        <f>(E29/100)*(H19/100)*2000</f>
        <v>0</v>
      </c>
      <c r="J29" s="54">
        <f>(F29/100)*(H19/100)*2000</f>
        <v>0</v>
      </c>
      <c r="K29" s="33">
        <f>IF(G29=0,0,88.9-(0.779*G29))</f>
        <v>0</v>
      </c>
      <c r="L29" s="33">
        <f>IF(H29=0,0,120/H29)</f>
        <v>0</v>
      </c>
      <c r="M29" s="20">
        <f t="shared" si="7"/>
        <v>0</v>
      </c>
      <c r="N29" s="20">
        <f>IF(E19=0,0,M29/(2000/E19))</f>
        <v>0</v>
      </c>
      <c r="O29" s="10"/>
      <c r="P29" s="10"/>
      <c r="Q29" s="10"/>
      <c r="R29" s="10"/>
    </row>
    <row r="30" spans="1:18" x14ac:dyDescent="0.25">
      <c r="A30" s="10"/>
      <c r="B30" s="61">
        <v>5</v>
      </c>
      <c r="C30" s="30" t="str">
        <f t="shared" si="5"/>
        <v>Select Hay Type</v>
      </c>
      <c r="D30" s="31" t="str">
        <f t="shared" si="5"/>
        <v>Select Bale Size</v>
      </c>
      <c r="E30" s="19">
        <f t="shared" si="6"/>
        <v>0</v>
      </c>
      <c r="F30" s="32">
        <f t="shared" si="6"/>
        <v>0</v>
      </c>
      <c r="G30" s="32">
        <f t="shared" si="6"/>
        <v>0</v>
      </c>
      <c r="H30" s="32">
        <f t="shared" si="6"/>
        <v>0</v>
      </c>
      <c r="I30" s="54">
        <f>(E30/100)*(H20/100)*2000</f>
        <v>0</v>
      </c>
      <c r="J30" s="54">
        <f>(F30/100)*(H20/100)*2000</f>
        <v>0</v>
      </c>
      <c r="K30" s="33">
        <f>IF(G30=0,0,88.9-(0.779*G30))</f>
        <v>0</v>
      </c>
      <c r="L30" s="33">
        <f>IF(H30=0,0,120/H30)</f>
        <v>0</v>
      </c>
      <c r="M30" s="20">
        <f t="shared" si="7"/>
        <v>0</v>
      </c>
      <c r="N30" s="20">
        <f>IF(E20=0,0,M30/(2000/E20))</f>
        <v>0</v>
      </c>
      <c r="O30" s="10"/>
      <c r="P30" s="10"/>
      <c r="Q30" s="10"/>
      <c r="R30" s="10"/>
    </row>
    <row r="31" spans="1:18" s="6" customFormat="1" x14ac:dyDescent="0.25">
      <c r="A31" s="10"/>
      <c r="B31" s="23"/>
      <c r="C31" s="34"/>
      <c r="D31" s="35"/>
      <c r="E31" s="36"/>
      <c r="F31" s="36"/>
      <c r="G31" s="36"/>
      <c r="H31" s="23"/>
      <c r="I31" s="23"/>
      <c r="J31" s="37"/>
      <c r="K31" s="38"/>
      <c r="L31" s="39"/>
      <c r="M31" s="39"/>
      <c r="N31" s="40"/>
      <c r="O31" s="10"/>
      <c r="P31" s="10"/>
      <c r="Q31" s="10"/>
      <c r="R31" s="10"/>
    </row>
    <row r="32" spans="1:18" x14ac:dyDescent="0.25">
      <c r="A32" s="10"/>
      <c r="B32" s="10"/>
      <c r="C32" s="10"/>
      <c r="D32" s="10"/>
      <c r="E32" s="10"/>
      <c r="F32" s="10"/>
      <c r="G32" s="10"/>
      <c r="H32" s="10"/>
      <c r="I32" s="10"/>
      <c r="J32" s="10"/>
      <c r="K32" s="10"/>
      <c r="L32" s="10"/>
      <c r="M32" s="10"/>
      <c r="N32" s="10"/>
      <c r="O32" s="10"/>
      <c r="P32" s="10"/>
      <c r="Q32" s="10"/>
      <c r="R32" s="10"/>
    </row>
    <row r="33" spans="1:18" ht="18.75" x14ac:dyDescent="0.3">
      <c r="A33" s="10"/>
      <c r="B33" s="66" t="s">
        <v>56</v>
      </c>
      <c r="C33" s="66"/>
      <c r="D33" s="66"/>
      <c r="E33" s="11"/>
      <c r="F33" s="10"/>
      <c r="G33" s="10"/>
      <c r="H33" s="10"/>
      <c r="I33" s="10"/>
      <c r="J33" s="10"/>
      <c r="K33" s="10"/>
      <c r="L33" s="10"/>
      <c r="M33" s="10"/>
      <c r="N33" s="10"/>
      <c r="O33" s="10"/>
      <c r="P33" s="10"/>
      <c r="Q33" s="10"/>
      <c r="R33" s="10"/>
    </row>
    <row r="34" spans="1:18" s="8" customFormat="1" ht="19.5" customHeight="1" x14ac:dyDescent="0.25">
      <c r="A34" s="41"/>
      <c r="B34" s="69" t="s">
        <v>62</v>
      </c>
      <c r="C34" s="70" t="s">
        <v>0</v>
      </c>
      <c r="D34" s="70" t="s">
        <v>4</v>
      </c>
      <c r="E34" s="65" t="s">
        <v>58</v>
      </c>
      <c r="F34" s="65"/>
      <c r="G34" s="65" t="s">
        <v>59</v>
      </c>
      <c r="H34" s="65"/>
      <c r="I34" s="65" t="s">
        <v>55</v>
      </c>
      <c r="J34" s="65"/>
      <c r="K34" s="41"/>
      <c r="L34" s="42"/>
      <c r="M34" s="43"/>
      <c r="N34" s="41"/>
      <c r="O34" s="41"/>
      <c r="P34" s="41"/>
      <c r="Q34" s="41"/>
      <c r="R34" s="41"/>
    </row>
    <row r="35" spans="1:18" x14ac:dyDescent="0.25">
      <c r="A35" s="10"/>
      <c r="B35" s="69"/>
      <c r="C35" s="70"/>
      <c r="D35" s="70"/>
      <c r="E35" s="61" t="s">
        <v>40</v>
      </c>
      <c r="F35" s="61" t="s">
        <v>38</v>
      </c>
      <c r="G35" s="61" t="s">
        <v>40</v>
      </c>
      <c r="H35" s="61" t="s">
        <v>38</v>
      </c>
      <c r="I35" s="61" t="s">
        <v>43</v>
      </c>
      <c r="J35" s="61" t="s">
        <v>42</v>
      </c>
      <c r="K35" s="10"/>
      <c r="L35" s="10"/>
      <c r="M35" s="10"/>
      <c r="N35" s="10"/>
      <c r="O35" s="10"/>
      <c r="P35" s="10"/>
      <c r="Q35" s="10"/>
      <c r="R35" s="10"/>
    </row>
    <row r="36" spans="1:18" x14ac:dyDescent="0.25">
      <c r="A36" s="10"/>
      <c r="B36" s="61">
        <v>1</v>
      </c>
      <c r="C36" s="30" t="str">
        <f>C7</f>
        <v>Select Hay Type</v>
      </c>
      <c r="D36" s="31" t="str">
        <f>D7</f>
        <v>Select Bale Size</v>
      </c>
      <c r="E36" s="32">
        <f>O16</f>
        <v>0</v>
      </c>
      <c r="F36" s="32">
        <f>G16+M16</f>
        <v>0</v>
      </c>
      <c r="G36" s="32">
        <f>((P16+N26)/2)+N16</f>
        <v>0</v>
      </c>
      <c r="H36" s="32">
        <f>((J16+M26)/2)+M16</f>
        <v>0</v>
      </c>
      <c r="I36" s="59">
        <f>E36-G36</f>
        <v>0</v>
      </c>
      <c r="J36" s="59">
        <f>F36-H36</f>
        <v>0</v>
      </c>
      <c r="K36" s="10"/>
      <c r="L36" s="10"/>
      <c r="M36" s="10"/>
      <c r="N36" s="10"/>
      <c r="O36" s="10"/>
      <c r="P36" s="10"/>
      <c r="Q36" s="10"/>
      <c r="R36" s="10"/>
    </row>
    <row r="37" spans="1:18" x14ac:dyDescent="0.25">
      <c r="A37" s="10"/>
      <c r="B37" s="61">
        <v>2</v>
      </c>
      <c r="C37" s="30" t="str">
        <f t="shared" ref="C37:D40" si="8">C8</f>
        <v>Select Hay Type</v>
      </c>
      <c r="D37" s="31" t="str">
        <f t="shared" si="8"/>
        <v>Select Bale Size</v>
      </c>
      <c r="E37" s="32">
        <f t="shared" ref="E37:E40" si="9">O17</f>
        <v>0</v>
      </c>
      <c r="F37" s="32">
        <f t="shared" ref="F37:F40" si="10">G17+M17</f>
        <v>0</v>
      </c>
      <c r="G37" s="32">
        <f>((P17+N27)/2)+N17</f>
        <v>0</v>
      </c>
      <c r="H37" s="32">
        <f t="shared" ref="H37:H40" si="11">((J17+M27)/2)+M17</f>
        <v>0</v>
      </c>
      <c r="I37" s="59">
        <f t="shared" ref="I37:J40" si="12">E37-G37</f>
        <v>0</v>
      </c>
      <c r="J37" s="59">
        <f t="shared" si="12"/>
        <v>0</v>
      </c>
      <c r="K37" s="10"/>
      <c r="L37" s="10"/>
      <c r="M37" s="10"/>
      <c r="N37" s="10"/>
      <c r="O37" s="10"/>
      <c r="P37" s="10"/>
      <c r="Q37" s="10"/>
      <c r="R37" s="10"/>
    </row>
    <row r="38" spans="1:18" x14ac:dyDescent="0.25">
      <c r="A38" s="10"/>
      <c r="B38" s="61">
        <v>3</v>
      </c>
      <c r="C38" s="30" t="str">
        <f t="shared" si="8"/>
        <v>Select Hay Type</v>
      </c>
      <c r="D38" s="31" t="str">
        <f t="shared" si="8"/>
        <v>Select Bale Size</v>
      </c>
      <c r="E38" s="32">
        <f t="shared" si="9"/>
        <v>0</v>
      </c>
      <c r="F38" s="32">
        <f t="shared" si="10"/>
        <v>0</v>
      </c>
      <c r="G38" s="32">
        <f>((P18+N28)/2)+N18</f>
        <v>0</v>
      </c>
      <c r="H38" s="32">
        <f t="shared" si="11"/>
        <v>0</v>
      </c>
      <c r="I38" s="59">
        <f t="shared" si="12"/>
        <v>0</v>
      </c>
      <c r="J38" s="59">
        <f t="shared" si="12"/>
        <v>0</v>
      </c>
      <c r="K38" s="10"/>
      <c r="L38" s="10"/>
      <c r="M38" s="10"/>
      <c r="N38" s="10"/>
      <c r="O38" s="10"/>
      <c r="P38" s="10"/>
      <c r="Q38" s="10"/>
      <c r="R38" s="10"/>
    </row>
    <row r="39" spans="1:18" x14ac:dyDescent="0.25">
      <c r="A39" s="10"/>
      <c r="B39" s="61">
        <v>4</v>
      </c>
      <c r="C39" s="30" t="str">
        <f t="shared" si="8"/>
        <v>Select Hay Type</v>
      </c>
      <c r="D39" s="31" t="str">
        <f t="shared" si="8"/>
        <v>Select Bale Size</v>
      </c>
      <c r="E39" s="32">
        <f t="shared" si="9"/>
        <v>0</v>
      </c>
      <c r="F39" s="32">
        <f t="shared" si="10"/>
        <v>0</v>
      </c>
      <c r="G39" s="32">
        <f>((P19+N29)/2)+N19</f>
        <v>0</v>
      </c>
      <c r="H39" s="32">
        <f t="shared" si="11"/>
        <v>0</v>
      </c>
      <c r="I39" s="59">
        <f t="shared" si="12"/>
        <v>0</v>
      </c>
      <c r="J39" s="59">
        <f t="shared" si="12"/>
        <v>0</v>
      </c>
      <c r="K39" s="10"/>
      <c r="L39" s="10"/>
      <c r="M39" s="10"/>
      <c r="N39" s="10"/>
      <c r="O39" s="10"/>
      <c r="P39" s="10"/>
      <c r="Q39" s="10"/>
      <c r="R39" s="10"/>
    </row>
    <row r="40" spans="1:18" x14ac:dyDescent="0.25">
      <c r="A40" s="10"/>
      <c r="B40" s="61">
        <v>5</v>
      </c>
      <c r="C40" s="30" t="str">
        <f t="shared" si="8"/>
        <v>Select Hay Type</v>
      </c>
      <c r="D40" s="31" t="str">
        <f t="shared" si="8"/>
        <v>Select Bale Size</v>
      </c>
      <c r="E40" s="32">
        <f t="shared" si="9"/>
        <v>0</v>
      </c>
      <c r="F40" s="32">
        <f t="shared" si="10"/>
        <v>0</v>
      </c>
      <c r="G40" s="32">
        <f>((P20+N30)/2)+N20</f>
        <v>0</v>
      </c>
      <c r="H40" s="32">
        <f t="shared" si="11"/>
        <v>0</v>
      </c>
      <c r="I40" s="59">
        <f t="shared" si="12"/>
        <v>0</v>
      </c>
      <c r="J40" s="59">
        <f t="shared" si="12"/>
        <v>0</v>
      </c>
      <c r="K40" s="10"/>
      <c r="L40" s="10"/>
      <c r="M40" s="10"/>
      <c r="N40" s="10"/>
      <c r="O40" s="10"/>
      <c r="P40" s="10"/>
      <c r="Q40" s="10"/>
      <c r="R40" s="10"/>
    </row>
    <row r="41" spans="1:18" x14ac:dyDescent="0.25">
      <c r="A41" s="10"/>
      <c r="B41" s="10"/>
      <c r="C41" s="10"/>
      <c r="D41" s="10"/>
      <c r="E41" s="10"/>
      <c r="F41" s="10"/>
      <c r="G41" s="10"/>
      <c r="H41" s="10"/>
      <c r="I41" s="10"/>
      <c r="J41" s="10"/>
      <c r="K41" s="10"/>
      <c r="L41" s="10"/>
      <c r="M41" s="10"/>
      <c r="N41" s="10"/>
      <c r="O41" s="10"/>
      <c r="P41" s="10"/>
      <c r="Q41" s="10"/>
      <c r="R41" s="10"/>
    </row>
    <row r="42" spans="1:18" x14ac:dyDescent="0.25">
      <c r="A42" s="10"/>
      <c r="B42" s="10"/>
      <c r="C42" s="10"/>
      <c r="D42" s="10"/>
      <c r="E42" s="10"/>
      <c r="F42" s="10"/>
      <c r="G42" s="10"/>
      <c r="H42" s="10"/>
      <c r="I42" s="58"/>
      <c r="J42" s="44" t="s">
        <v>60</v>
      </c>
      <c r="K42" s="10"/>
      <c r="L42" s="10"/>
      <c r="M42" s="10"/>
      <c r="N42" s="10"/>
      <c r="O42" s="10"/>
      <c r="P42" s="10"/>
      <c r="Q42" s="10"/>
      <c r="R42" s="10"/>
    </row>
    <row r="43" spans="1:18" x14ac:dyDescent="0.25">
      <c r="A43" s="10"/>
      <c r="B43" s="10"/>
      <c r="C43" s="10"/>
      <c r="D43" s="10"/>
      <c r="E43" s="10"/>
      <c r="F43" s="10"/>
      <c r="G43" s="10"/>
      <c r="H43" s="10"/>
      <c r="I43" s="45"/>
      <c r="J43" s="44" t="s">
        <v>61</v>
      </c>
      <c r="K43" s="10"/>
      <c r="L43" s="10"/>
      <c r="M43" s="10"/>
      <c r="N43" s="10"/>
      <c r="O43" s="10"/>
      <c r="P43" s="10"/>
      <c r="Q43" s="10"/>
      <c r="R43" s="10"/>
    </row>
    <row r="44" spans="1:18" x14ac:dyDescent="0.25">
      <c r="A44" s="10"/>
      <c r="B44" s="10"/>
      <c r="C44" s="10"/>
      <c r="D44" s="10"/>
      <c r="E44" s="10"/>
      <c r="F44" s="10"/>
      <c r="G44" s="10"/>
      <c r="H44" s="10"/>
      <c r="I44" s="10"/>
      <c r="J44" s="10"/>
      <c r="K44" s="10"/>
      <c r="L44" s="10"/>
      <c r="M44" s="10"/>
      <c r="N44" s="10"/>
      <c r="O44" s="10"/>
      <c r="P44" s="10"/>
      <c r="Q44" s="10"/>
      <c r="R44" s="10"/>
    </row>
    <row r="45" spans="1:18" ht="270.75" customHeight="1" x14ac:dyDescent="0.25">
      <c r="A45" s="67" t="s">
        <v>68</v>
      </c>
      <c r="B45" s="68"/>
      <c r="C45" s="68"/>
      <c r="D45" s="68"/>
      <c r="E45" s="68"/>
      <c r="F45" s="68"/>
      <c r="G45" s="68"/>
      <c r="H45" s="68"/>
      <c r="I45" s="68"/>
      <c r="J45" s="68"/>
      <c r="K45" s="68"/>
      <c r="L45" s="68"/>
      <c r="M45" s="68"/>
      <c r="N45" s="68"/>
      <c r="O45" s="68"/>
      <c r="P45" s="10"/>
      <c r="Q45" s="10"/>
      <c r="R45" s="10"/>
    </row>
    <row r="46" spans="1:18" x14ac:dyDescent="0.25">
      <c r="A46" s="10"/>
      <c r="B46" s="10"/>
      <c r="C46" s="10"/>
      <c r="D46" s="10"/>
      <c r="E46" s="10"/>
      <c r="F46" s="10"/>
      <c r="G46" s="10"/>
      <c r="H46" s="10"/>
      <c r="I46" s="10"/>
      <c r="J46" s="10"/>
      <c r="K46" s="10"/>
      <c r="L46" s="10"/>
      <c r="M46" s="10"/>
      <c r="N46" s="10"/>
      <c r="O46" s="10"/>
      <c r="P46" s="10"/>
      <c r="Q46" s="10"/>
      <c r="R46" s="10"/>
    </row>
    <row r="47" spans="1:18" hidden="1" x14ac:dyDescent="0.25">
      <c r="A47" s="10"/>
      <c r="B47" s="10"/>
      <c r="C47" s="10"/>
      <c r="D47" s="10"/>
      <c r="E47" s="10"/>
      <c r="F47" s="10"/>
      <c r="G47" s="10"/>
      <c r="H47" s="10"/>
      <c r="I47" s="10"/>
      <c r="J47" s="10"/>
      <c r="K47" s="10"/>
      <c r="L47" s="10"/>
      <c r="M47" s="10"/>
      <c r="N47" s="10"/>
      <c r="O47" s="10"/>
      <c r="P47" s="10"/>
      <c r="Q47" s="10"/>
      <c r="R47" s="10"/>
    </row>
    <row r="48" spans="1:18" hidden="1" x14ac:dyDescent="0.25">
      <c r="A48" s="10"/>
      <c r="B48" s="10"/>
      <c r="C48" s="10"/>
      <c r="D48" s="10"/>
      <c r="E48" s="10"/>
      <c r="F48" s="10"/>
      <c r="G48" s="10"/>
      <c r="H48" s="10"/>
      <c r="I48" s="10"/>
      <c r="J48" s="10"/>
      <c r="K48" s="10"/>
      <c r="L48" s="10"/>
      <c r="M48" s="10"/>
      <c r="N48" s="10"/>
      <c r="O48" s="10"/>
      <c r="P48" s="10"/>
      <c r="Q48" s="10"/>
      <c r="R48" s="10"/>
    </row>
    <row r="49" spans="1:18" hidden="1" x14ac:dyDescent="0.25">
      <c r="A49" s="10"/>
      <c r="B49" s="10"/>
      <c r="C49" s="10"/>
      <c r="D49" s="10"/>
      <c r="E49" s="10"/>
      <c r="F49" s="10"/>
      <c r="G49" s="10"/>
      <c r="H49" s="10"/>
      <c r="I49" s="10"/>
      <c r="J49" s="10"/>
      <c r="K49" s="10"/>
      <c r="L49" s="10"/>
      <c r="M49" s="10"/>
      <c r="N49" s="10"/>
      <c r="O49" s="10"/>
      <c r="P49" s="10"/>
      <c r="Q49" s="10"/>
      <c r="R49" s="10"/>
    </row>
    <row r="50" spans="1:18" hidden="1" x14ac:dyDescent="0.25">
      <c r="A50" s="10"/>
      <c r="B50" s="10"/>
      <c r="C50" s="10"/>
      <c r="D50" s="10"/>
      <c r="E50" s="10"/>
      <c r="F50" s="10"/>
      <c r="G50" s="10"/>
      <c r="H50" s="10"/>
      <c r="I50" s="10"/>
      <c r="J50" s="10"/>
      <c r="K50" s="10"/>
      <c r="L50" s="10"/>
      <c r="M50" s="10"/>
      <c r="N50" s="10"/>
      <c r="O50" s="10"/>
      <c r="P50" s="10"/>
      <c r="Q50" s="10"/>
      <c r="R50" s="10"/>
    </row>
    <row r="51" spans="1:18" hidden="1" x14ac:dyDescent="0.25">
      <c r="A51" s="10"/>
      <c r="B51" s="10"/>
      <c r="C51" s="10"/>
      <c r="D51" s="10"/>
      <c r="E51" s="10"/>
      <c r="F51" s="10"/>
      <c r="G51" s="10"/>
      <c r="H51" s="10"/>
      <c r="I51" s="10"/>
      <c r="J51" s="10"/>
      <c r="K51" s="10"/>
      <c r="L51" s="10"/>
      <c r="M51" s="10"/>
      <c r="N51" s="10"/>
      <c r="O51" s="10"/>
      <c r="P51" s="10"/>
      <c r="Q51" s="10"/>
      <c r="R51" s="10"/>
    </row>
    <row r="52" spans="1:18" hidden="1" x14ac:dyDescent="0.25">
      <c r="A52" s="10"/>
      <c r="B52" s="10"/>
      <c r="C52" s="10"/>
      <c r="D52" s="10"/>
      <c r="E52" s="10"/>
      <c r="F52" s="10"/>
      <c r="G52" s="10"/>
      <c r="H52" s="10"/>
      <c r="I52" s="10"/>
      <c r="J52" s="10"/>
      <c r="K52" s="10"/>
      <c r="L52" s="10"/>
      <c r="M52" s="10"/>
      <c r="N52" s="10"/>
      <c r="O52" s="10"/>
      <c r="P52" s="10"/>
      <c r="Q52" s="10"/>
      <c r="R52" s="10"/>
    </row>
    <row r="53" spans="1:18" hidden="1" x14ac:dyDescent="0.25">
      <c r="A53" s="10"/>
      <c r="B53" s="10"/>
      <c r="C53" s="10"/>
      <c r="D53" s="10"/>
      <c r="E53" s="10"/>
      <c r="F53" s="10"/>
      <c r="G53" s="10"/>
      <c r="H53" s="10"/>
      <c r="I53" s="10"/>
      <c r="J53" s="10"/>
      <c r="K53" s="10"/>
      <c r="L53" s="10"/>
      <c r="M53" s="10"/>
      <c r="N53" s="10"/>
      <c r="O53" s="10"/>
      <c r="P53" s="10"/>
      <c r="Q53" s="10"/>
      <c r="R53" s="10"/>
    </row>
    <row r="54" spans="1:18" hidden="1" x14ac:dyDescent="0.25">
      <c r="A54" s="10"/>
      <c r="B54" s="10"/>
      <c r="C54" s="10"/>
      <c r="D54" s="10"/>
      <c r="E54" s="10"/>
      <c r="F54" s="10"/>
      <c r="G54" s="10"/>
      <c r="H54" s="10"/>
      <c r="I54" s="10"/>
      <c r="J54" s="10"/>
      <c r="K54" s="10"/>
      <c r="L54" s="10"/>
      <c r="M54" s="10"/>
      <c r="N54" s="10"/>
      <c r="O54" s="10"/>
      <c r="P54" s="10"/>
      <c r="Q54" s="10"/>
      <c r="R54" s="10"/>
    </row>
    <row r="55" spans="1:18" hidden="1" x14ac:dyDescent="0.25">
      <c r="A55" s="10"/>
      <c r="B55" s="10"/>
      <c r="C55" s="10"/>
      <c r="D55" s="10"/>
      <c r="E55" s="10"/>
      <c r="F55" s="10"/>
      <c r="G55" s="10"/>
      <c r="H55" s="10"/>
      <c r="I55" s="10"/>
      <c r="J55" s="10"/>
      <c r="K55" s="10"/>
      <c r="L55" s="10"/>
      <c r="M55" s="10"/>
      <c r="N55" s="10"/>
      <c r="O55" s="10"/>
      <c r="P55" s="10"/>
      <c r="Q55" s="10"/>
      <c r="R55" s="10"/>
    </row>
    <row r="56" spans="1:18" hidden="1" x14ac:dyDescent="0.25">
      <c r="A56" s="10"/>
      <c r="B56" s="10"/>
      <c r="C56" s="10"/>
      <c r="D56" s="10"/>
      <c r="E56" s="10"/>
      <c r="F56" s="10"/>
      <c r="G56" s="10"/>
      <c r="H56" s="10"/>
      <c r="I56" s="10"/>
      <c r="J56" s="10"/>
      <c r="K56" s="10"/>
      <c r="L56" s="10"/>
      <c r="M56" s="10"/>
      <c r="N56" s="10"/>
      <c r="O56" s="10"/>
      <c r="P56" s="10"/>
      <c r="Q56" s="10"/>
      <c r="R56" s="10"/>
    </row>
    <row r="57" spans="1:18" hidden="1" x14ac:dyDescent="0.25">
      <c r="A57" s="10"/>
      <c r="B57" s="10"/>
      <c r="C57" s="10"/>
      <c r="D57" s="10"/>
      <c r="E57" s="10"/>
      <c r="F57" s="10"/>
      <c r="G57" s="10"/>
      <c r="H57" s="10"/>
      <c r="I57" s="10"/>
      <c r="J57" s="10"/>
      <c r="K57" s="10"/>
      <c r="L57" s="10"/>
      <c r="M57" s="10"/>
      <c r="N57" s="10"/>
      <c r="O57" s="10"/>
      <c r="P57" s="10"/>
      <c r="Q57" s="10"/>
      <c r="R57" s="10"/>
    </row>
    <row r="58" spans="1:18" hidden="1" x14ac:dyDescent="0.25">
      <c r="A58" s="10"/>
      <c r="B58" s="10"/>
      <c r="C58" s="10"/>
      <c r="D58" s="10"/>
      <c r="E58" s="10"/>
      <c r="F58" s="10"/>
      <c r="G58" s="10"/>
      <c r="H58" s="10"/>
      <c r="I58" s="10"/>
      <c r="J58" s="10"/>
      <c r="K58" s="10"/>
      <c r="L58" s="10"/>
      <c r="M58" s="10"/>
      <c r="N58" s="10"/>
      <c r="O58" s="10"/>
      <c r="P58" s="10"/>
      <c r="Q58" s="10"/>
      <c r="R58" s="10"/>
    </row>
    <row r="59" spans="1:18" hidden="1" x14ac:dyDescent="0.25">
      <c r="A59" s="10"/>
      <c r="B59" s="10"/>
      <c r="C59" s="10"/>
      <c r="D59" s="10"/>
      <c r="E59" s="10"/>
      <c r="F59" s="10"/>
      <c r="G59" s="10"/>
      <c r="H59" s="10"/>
      <c r="I59" s="10"/>
      <c r="J59" s="10"/>
      <c r="K59" s="10"/>
      <c r="L59" s="10"/>
      <c r="M59" s="10"/>
      <c r="N59" s="10"/>
      <c r="O59" s="10"/>
      <c r="P59" s="10"/>
      <c r="Q59" s="10"/>
      <c r="R59" s="10"/>
    </row>
    <row r="60" spans="1:18" hidden="1" x14ac:dyDescent="0.25">
      <c r="A60" s="10"/>
      <c r="B60" s="10"/>
      <c r="C60" s="10"/>
      <c r="D60" s="10"/>
      <c r="E60" s="10"/>
      <c r="F60" s="10"/>
      <c r="G60" s="10"/>
      <c r="H60" s="10"/>
      <c r="I60" s="10"/>
      <c r="J60" s="10"/>
      <c r="K60" s="10"/>
      <c r="L60" s="10"/>
      <c r="M60" s="10"/>
      <c r="N60" s="10"/>
      <c r="O60" s="10"/>
      <c r="P60" s="10"/>
      <c r="Q60" s="10"/>
      <c r="R60" s="10"/>
    </row>
    <row r="61" spans="1:18" hidden="1" x14ac:dyDescent="0.25">
      <c r="A61" s="10"/>
      <c r="B61" s="10"/>
      <c r="C61" s="10"/>
      <c r="D61" s="10"/>
      <c r="E61" s="10"/>
      <c r="F61" s="10"/>
      <c r="G61" s="10"/>
      <c r="H61" s="10"/>
      <c r="I61" s="10"/>
      <c r="J61" s="10"/>
      <c r="K61" s="10"/>
      <c r="L61" s="10"/>
      <c r="M61" s="10"/>
      <c r="N61" s="10"/>
      <c r="O61" s="10"/>
      <c r="P61" s="10"/>
      <c r="Q61" s="10"/>
      <c r="R61" s="10"/>
    </row>
    <row r="62" spans="1:18" hidden="1" x14ac:dyDescent="0.25">
      <c r="A62" s="46"/>
      <c r="B62" s="46"/>
      <c r="C62" s="46"/>
      <c r="D62" s="46"/>
      <c r="E62" s="46"/>
      <c r="F62" s="46"/>
      <c r="G62" s="46"/>
      <c r="H62" s="46"/>
      <c r="I62" s="46"/>
      <c r="J62" s="46"/>
      <c r="K62" s="46"/>
      <c r="L62" s="46"/>
      <c r="M62" s="46"/>
      <c r="N62" s="46"/>
      <c r="O62" s="46"/>
      <c r="P62" s="46"/>
      <c r="Q62" s="46"/>
      <c r="R62" s="46"/>
    </row>
  </sheetData>
  <sheetProtection algorithmName="SHA-512" hashValue="OEvZiMgJR3NdHlF81R2ewkrXcXPo2EWTWVxZawfD7Pgy+RWFBdtR6PMYQpoe86CdkCW10Uyg1QWxuP3KqFikgg==" saltValue="wcTy0JmdMe790ynmrndWBg==" spinCount="100000" sheet="1" selectLockedCells="1"/>
  <mergeCells count="23">
    <mergeCell ref="B2:P2"/>
    <mergeCell ref="B4:F4"/>
    <mergeCell ref="K4:L4"/>
    <mergeCell ref="K24:L24"/>
    <mergeCell ref="M24:N24"/>
    <mergeCell ref="E5:I5"/>
    <mergeCell ref="B5:B6"/>
    <mergeCell ref="C5:C6"/>
    <mergeCell ref="D5:D6"/>
    <mergeCell ref="B23:G23"/>
    <mergeCell ref="D24:D25"/>
    <mergeCell ref="C24:C25"/>
    <mergeCell ref="B14:H14"/>
    <mergeCell ref="E24:H24"/>
    <mergeCell ref="I24:J24"/>
    <mergeCell ref="E34:F34"/>
    <mergeCell ref="G34:H34"/>
    <mergeCell ref="B33:D33"/>
    <mergeCell ref="A45:O45"/>
    <mergeCell ref="B34:B35"/>
    <mergeCell ref="C34:C35"/>
    <mergeCell ref="D34:D35"/>
    <mergeCell ref="I34:J34"/>
  </mergeCells>
  <conditionalFormatting sqref="I36:J40">
    <cfRule type="colorScale" priority="1">
      <colorScale>
        <cfvo type="num" val="-0.1"/>
        <cfvo type="num" val="0.1"/>
        <color theme="7" tint="0.39997558519241921"/>
        <color theme="8" tint="0.39997558519241921"/>
      </colorScale>
    </cfRule>
  </conditionalFormatting>
  <pageMargins left="0.7" right="0.7" top="0.75" bottom="0.75" header="0.3" footer="0.3"/>
  <pageSetup scale="50" fitToWidth="0" orientation="landscape" horizontalDpi="1200" verticalDpi="120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Sheet2!$B$3:$B$12</xm:f>
          </x14:formula1>
          <xm:sqref>C21:C22 C7:C11</xm:sqref>
        </x14:dataValidation>
        <x14:dataValidation type="list" allowBlank="1" showInputMessage="1" showErrorMessage="1" xr:uid="{00000000-0002-0000-0000-000001000000}">
          <x14:formula1>
            <xm:f>Sheet2!$F$3:$F$14</xm:f>
          </x14:formula1>
          <xm:sqref>G21:G22 D7:D11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G14"/>
  <sheetViews>
    <sheetView topLeftCell="A4" workbookViewId="0">
      <selection activeCell="H23" sqref="H23"/>
    </sheetView>
  </sheetViews>
  <sheetFormatPr defaultColWidth="8.85546875" defaultRowHeight="15" x14ac:dyDescent="0.25"/>
  <cols>
    <col min="2" max="2" width="24.42578125" customWidth="1"/>
    <col min="6" max="6" width="22.42578125" customWidth="1"/>
    <col min="7" max="7" width="15.28515625" customWidth="1"/>
  </cols>
  <sheetData>
    <row r="2" spans="2:7" x14ac:dyDescent="0.25">
      <c r="B2" s="2" t="s">
        <v>5</v>
      </c>
      <c r="F2" s="2" t="s">
        <v>16</v>
      </c>
      <c r="G2" s="4" t="s">
        <v>17</v>
      </c>
    </row>
    <row r="3" spans="2:7" x14ac:dyDescent="0.25">
      <c r="B3" s="2" t="s">
        <v>6</v>
      </c>
      <c r="F3" t="s">
        <v>18</v>
      </c>
      <c r="G3" s="1">
        <v>0</v>
      </c>
    </row>
    <row r="4" spans="2:7" x14ac:dyDescent="0.25">
      <c r="B4" t="s">
        <v>7</v>
      </c>
      <c r="F4" t="s">
        <v>19</v>
      </c>
      <c r="G4" s="1">
        <v>534</v>
      </c>
    </row>
    <row r="5" spans="2:7" x14ac:dyDescent="0.25">
      <c r="B5" t="s">
        <v>8</v>
      </c>
      <c r="F5" t="s">
        <v>20</v>
      </c>
      <c r="G5" s="1">
        <v>803</v>
      </c>
    </row>
    <row r="6" spans="2:7" x14ac:dyDescent="0.25">
      <c r="B6" t="s">
        <v>9</v>
      </c>
      <c r="F6" t="s">
        <v>21</v>
      </c>
      <c r="G6" s="1">
        <v>1093</v>
      </c>
    </row>
    <row r="7" spans="2:7" x14ac:dyDescent="0.25">
      <c r="B7" t="s">
        <v>10</v>
      </c>
      <c r="F7" t="s">
        <v>22</v>
      </c>
      <c r="G7" s="1">
        <v>707</v>
      </c>
    </row>
    <row r="8" spans="2:7" x14ac:dyDescent="0.25">
      <c r="B8" t="s">
        <v>11</v>
      </c>
      <c r="F8" t="s">
        <v>23</v>
      </c>
      <c r="G8" s="1">
        <v>1045</v>
      </c>
    </row>
    <row r="9" spans="2:7" x14ac:dyDescent="0.25">
      <c r="B9" s="3" t="s">
        <v>12</v>
      </c>
      <c r="F9" t="s">
        <v>24</v>
      </c>
      <c r="G9" s="1">
        <v>1460</v>
      </c>
    </row>
    <row r="10" spans="2:7" x14ac:dyDescent="0.25">
      <c r="B10" t="s">
        <v>13</v>
      </c>
      <c r="F10" t="s">
        <v>25</v>
      </c>
      <c r="G10" s="1">
        <v>40</v>
      </c>
    </row>
    <row r="11" spans="2:7" x14ac:dyDescent="0.25">
      <c r="B11" t="s">
        <v>14</v>
      </c>
      <c r="F11" t="s">
        <v>26</v>
      </c>
      <c r="G11" s="1">
        <v>65</v>
      </c>
    </row>
    <row r="12" spans="2:7" x14ac:dyDescent="0.25">
      <c r="B12" t="s">
        <v>15</v>
      </c>
      <c r="F12" t="s">
        <v>27</v>
      </c>
      <c r="G12" s="1">
        <v>664</v>
      </c>
    </row>
    <row r="13" spans="2:7" x14ac:dyDescent="0.25">
      <c r="F13" t="s">
        <v>28</v>
      </c>
      <c r="G13" s="1">
        <v>1048</v>
      </c>
    </row>
    <row r="14" spans="2:7" x14ac:dyDescent="0.25">
      <c r="F14" t="s">
        <v>29</v>
      </c>
      <c r="G14" s="1">
        <v>1358</v>
      </c>
    </row>
  </sheetData>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Dry Hay Price Estimator</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Forages</dc:creator>
  <cp:lastModifiedBy>Forages</cp:lastModifiedBy>
  <cp:lastPrinted>2020-02-13T14:28:47Z</cp:lastPrinted>
  <dcterms:created xsi:type="dcterms:W3CDTF">2020-01-02T22:04:58Z</dcterms:created>
  <dcterms:modified xsi:type="dcterms:W3CDTF">2020-03-20T17:57:10Z</dcterms:modified>
</cp:coreProperties>
</file>